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4240" windowHeight="12540"/>
  </bookViews>
  <sheets>
    <sheet name="Sheet2" sheetId="3" r:id="rId1"/>
    <sheet name="贷款贴息" sheetId="1" state="hidden" r:id="rId2"/>
    <sheet name="Sheet1" sheetId="2" state="hidden" r:id="rId3"/>
  </sheets>
  <definedNames>
    <definedName name="_xlnm.Print_Area" localSheetId="1">贷款贴息!$A$1:$L$69</definedName>
    <definedName name="_xlnm.Print_Titles" localSheetId="0">Sheet2!$4:$4</definedName>
    <definedName name="_xlnm.Print_Titles" localSheetId="1">贷款贴息!$4:$4</definedName>
  </definedNames>
  <calcPr calcId="145621"/>
</workbook>
</file>

<file path=xl/calcChain.xml><?xml version="1.0" encoding="utf-8"?>
<calcChain xmlns="http://schemas.openxmlformats.org/spreadsheetml/2006/main">
  <c r="F11" i="2" l="1"/>
  <c r="D11" i="2"/>
  <c r="C11" i="2"/>
  <c r="D12" i="2" s="1"/>
  <c r="E12" i="2" s="1"/>
  <c r="E10" i="2"/>
  <c r="E9" i="2"/>
  <c r="E8" i="2"/>
  <c r="E7" i="2"/>
  <c r="E6" i="2"/>
  <c r="E5" i="2"/>
  <c r="E4" i="2"/>
  <c r="E3" i="2"/>
  <c r="H67" i="1"/>
  <c r="G62" i="1"/>
  <c r="H62" i="1" s="1"/>
  <c r="H57" i="1"/>
  <c r="H52" i="1"/>
  <c r="H47" i="1"/>
  <c r="H42" i="1"/>
  <c r="H37" i="1"/>
  <c r="H32" i="1"/>
  <c r="G27" i="1"/>
  <c r="H27" i="1" s="1"/>
  <c r="H25" i="1"/>
  <c r="H5" i="1" s="1"/>
  <c r="H22" i="1"/>
  <c r="H17" i="1"/>
  <c r="H13" i="1"/>
  <c r="H12" i="1"/>
  <c r="H7" i="1" s="1"/>
  <c r="G12" i="1"/>
  <c r="H9" i="1"/>
  <c r="G9" i="1"/>
  <c r="H8" i="1"/>
  <c r="G8" i="1"/>
  <c r="G7" i="1"/>
  <c r="H6" i="1"/>
  <c r="G5" i="1"/>
  <c r="I50" i="3"/>
  <c r="I54" i="3" s="1"/>
  <c r="I9" i="3" s="1"/>
  <c r="I45" i="3"/>
  <c r="I47" i="3" s="1"/>
  <c r="I40" i="3"/>
  <c r="I42" i="3" s="1"/>
  <c r="I35" i="3"/>
  <c r="I37" i="3" s="1"/>
  <c r="I32" i="3"/>
  <c r="H32" i="3"/>
  <c r="I30" i="3"/>
  <c r="I27" i="3"/>
  <c r="I25" i="3"/>
  <c r="I23" i="3"/>
  <c r="I22" i="3" s="1"/>
  <c r="I20" i="3"/>
  <c r="I15" i="3"/>
  <c r="I17" i="3" s="1"/>
  <c r="I12" i="3"/>
  <c r="I10" i="3"/>
  <c r="H9" i="3"/>
  <c r="H8" i="3"/>
  <c r="H7" i="3"/>
  <c r="I6" i="3"/>
  <c r="H5" i="3"/>
  <c r="I5" i="3" s="1"/>
  <c r="I7" i="3" l="1"/>
  <c r="E11" i="2"/>
  <c r="I8" i="3"/>
</calcChain>
</file>

<file path=xl/sharedStrings.xml><?xml version="1.0" encoding="utf-8"?>
<sst xmlns="http://schemas.openxmlformats.org/spreadsheetml/2006/main" count="341" uniqueCount="210">
  <si>
    <t>附表1：</t>
  </si>
  <si>
    <t>单位：万元</t>
  </si>
  <si>
    <t>序号</t>
  </si>
  <si>
    <t>合计</t>
  </si>
  <si>
    <t>企业自有投资</t>
  </si>
  <si>
    <t>银行贷款</t>
  </si>
  <si>
    <r>
      <rPr>
        <sz val="10"/>
        <color theme="1"/>
        <rFont val="宋体"/>
        <charset val="134"/>
      </rPr>
      <t>其他投资</t>
    </r>
  </si>
  <si>
    <t>2020-2021</t>
  </si>
  <si>
    <r>
      <rPr>
        <sz val="10"/>
        <color theme="1"/>
        <rFont val="宋体"/>
        <charset val="134"/>
      </rPr>
      <t>合计</t>
    </r>
  </si>
  <si>
    <r>
      <rPr>
        <sz val="10"/>
        <color theme="1"/>
        <rFont val="宋体"/>
        <charset val="134"/>
      </rPr>
      <t>企业自有投资</t>
    </r>
  </si>
  <si>
    <r>
      <rPr>
        <sz val="10"/>
        <color theme="1"/>
        <rFont val="宋体"/>
        <charset val="134"/>
      </rPr>
      <t>银行贷款</t>
    </r>
  </si>
  <si>
    <t>2018-2021</t>
  </si>
  <si>
    <r>
      <rPr>
        <sz val="10"/>
        <rFont val="宋体"/>
        <charset val="134"/>
      </rPr>
      <t>合计</t>
    </r>
  </si>
  <si>
    <r>
      <rPr>
        <sz val="10"/>
        <rFont val="宋体"/>
        <charset val="134"/>
      </rPr>
      <t>企业自有投资</t>
    </r>
  </si>
  <si>
    <r>
      <rPr>
        <sz val="10"/>
        <rFont val="宋体"/>
        <charset val="134"/>
      </rPr>
      <t>银行贷款</t>
    </r>
  </si>
  <si>
    <r>
      <rPr>
        <sz val="10"/>
        <rFont val="宋体"/>
        <charset val="134"/>
      </rPr>
      <t>其他投资</t>
    </r>
  </si>
  <si>
    <t>新建</t>
  </si>
  <si>
    <t>2019-2021</t>
  </si>
  <si>
    <t>中央预算内投资</t>
  </si>
  <si>
    <t>其他投资</t>
  </si>
  <si>
    <t>2020-2020</t>
  </si>
  <si>
    <t>2019-2020</t>
  </si>
  <si>
    <t>湖南省粮食安全保障调控和应急设施2019年中央预算内投资计划项目表</t>
  </si>
  <si>
    <t>项目名称</t>
  </si>
  <si>
    <t>建设
性质</t>
  </si>
  <si>
    <t>建设地点</t>
  </si>
  <si>
    <t>建设规模</t>
  </si>
  <si>
    <t>建设期限</t>
  </si>
  <si>
    <t>投资类别</t>
  </si>
  <si>
    <t>总投资</t>
  </si>
  <si>
    <t>计划下达</t>
  </si>
  <si>
    <t>建设内容</t>
  </si>
  <si>
    <t>项目法人单位及项目责任人</t>
  </si>
  <si>
    <t>日常监管直接责任单位及监管责任人</t>
  </si>
  <si>
    <t>备注</t>
  </si>
  <si>
    <t>合计（12个）</t>
  </si>
  <si>
    <t>相关设施投资总额为47268万元。</t>
  </si>
  <si>
    <t>安乡金谷年丰农贸有限责任公司安乡县粮食物流产业园建设项目</t>
  </si>
  <si>
    <t>常德市 安乡县</t>
  </si>
  <si>
    <t>总建筑面积38403.6㎡，新建2.5万吨平房仓、2.2万吨物流中转仓、3.5万吨浅圆仓及1.5万吨立筒仓，改造2.8万吨物流中转仓，并配套建设大米加工车间、物流信息中心、烘干车间等附属设施。</t>
  </si>
  <si>
    <t>2018-2020</t>
  </si>
  <si>
    <t>新增仓容12.5万吨，其中新建仓容9.7万吨及粮食物流相关配套设施，改造仓容2.8万吨。</t>
  </si>
  <si>
    <t>安乡金谷年丰农贸有限责任公司              彭晋新、李车</t>
  </si>
  <si>
    <t xml:space="preserve">安乡县商务粮食局         沈娅妮            </t>
  </si>
  <si>
    <t>相关设施投资11798万元</t>
  </si>
  <si>
    <t>益阳市大通湖民生米业有限公司13万吨标准粮食储备仓库及现代物流配套服务项目</t>
  </si>
  <si>
    <t>益阳市  大通湖区</t>
  </si>
  <si>
    <t>新建浅圆仓10座，5129平方米，仓容10万吨；平房仓3栋5079㎡，仓容3万吨；提升塔、除尘房299平方米；粮食物流信息中心2408平方米；配套散粮进出设备6套。新建控制室、稻谷烘干车间、消防泵房等配套设施。</t>
  </si>
  <si>
    <t>建设13万吨粮食仓储设施及粮食物流相关配套设施，购置散粮进出设备。</t>
  </si>
  <si>
    <t>益阳市大通湖民生米业有限公司           蒯春福</t>
  </si>
  <si>
    <t>益阳市大通湖区发展改革和财政局            彭国斌</t>
  </si>
  <si>
    <t>相关设施投资10073万元</t>
  </si>
  <si>
    <t>湖南金牛粮油实业有限公司新建6万吨粮食物流仓储建设项目</t>
  </si>
  <si>
    <t>续建</t>
  </si>
  <si>
    <t>常德市 汉寿县</t>
  </si>
  <si>
    <t>总建筑面积12573.7㎡。新建6栋总仓容6万吨物流中转仓及相关配套设施。</t>
  </si>
  <si>
    <t>2018-2019</t>
  </si>
  <si>
    <t>建设物流中转仓仓容6万吨及相关配套设施。</t>
  </si>
  <si>
    <t>湖南金牛粮油实业有限公司           张文昌</t>
  </si>
  <si>
    <t>汉寿县商务粮食局                涂兴刚</t>
  </si>
  <si>
    <t>相关设施投资3409万元</t>
  </si>
  <si>
    <t>安仁县生平米业有限公司粮食物流建设项目</t>
  </si>
  <si>
    <t>郴州市 安仁县</t>
  </si>
  <si>
    <t>新建粮食中转物流立筒仓20座，仓容5万吨，年中转粮食30万吨以上，配套提升塔一座，新购置散粮中转运输车5辆，新建成品粮仓3000吨1栋，占地面积320㎡，道路、地坪面积6600㎡，及其配套工程。</t>
  </si>
  <si>
    <t>2017-2019</t>
  </si>
  <si>
    <t>建设立筒仓仓容5万吨，成品粮仓3000吨及相关配套设施，购置粮食物流相关设备。</t>
  </si>
  <si>
    <t>安仁县生平米业有限公司           何广联</t>
  </si>
  <si>
    <t>安仁县粮食局               刘化日</t>
  </si>
  <si>
    <t>相关设施投资4778万元</t>
  </si>
  <si>
    <t>湖南省展望生物科技发展有限公司湖南省衡南县展望粮食现代物流扩建项目</t>
  </si>
  <si>
    <t>扩建</t>
  </si>
  <si>
    <t>衡阳市 衡南县</t>
  </si>
  <si>
    <t>扩建粮食平房仓4栋5760平方米，仓容3万吨；购置散粮转运专业车辆 4 辆及叉车 2 台及托盘、散粮接发设施设备、建设粮食物流信息平台、仓间罩棚、散粮中转货场及消防、配电、道路、绿化等配套设施设备。</t>
  </si>
  <si>
    <t>扩建3万吨平房仓及相关配套设施，购置粮食物流相关设备。</t>
  </si>
  <si>
    <t>湖南省展望生物科技发展有限公司            胡祥文</t>
  </si>
  <si>
    <t>衡南县商务和粮食局                        唐云秋</t>
  </si>
  <si>
    <t>相关设施投资2059万元</t>
  </si>
  <si>
    <t>湖南大农粮食米业有限公司2.8万吨粮食仓储和应急配送中心建设项目</t>
  </si>
  <si>
    <t>岳阳市 君山区</t>
  </si>
  <si>
    <t>新建2.5万吨标准化粮食收储库，0.3万吨成品粮应急低温储备库，应急配送中心及相关配套设施。</t>
  </si>
  <si>
    <t>建设标准化储备仓仓容2.5万吨，成品粮应急低温储备库仓容0.3万吨、应急配送中心及相关配套设施。</t>
  </si>
  <si>
    <t>湖南大农粮食米业有限公司         赵新华</t>
  </si>
  <si>
    <t>岳阳市君山区商务粮食局             胡元显</t>
  </si>
  <si>
    <t>相关设施投资2419万元</t>
  </si>
  <si>
    <t>岳阳县荣家湾粮库3万吨标准化粮食储备仓新建项目</t>
  </si>
  <si>
    <t>岳阳市 岳阳县</t>
  </si>
  <si>
    <t>建设4栋标准化粮食储备仓8421平方米，仓容3万吨，购置配套设备174台。</t>
  </si>
  <si>
    <t>建设标准化储备仓仓容3万吨及相关配套设施。</t>
  </si>
  <si>
    <t>岳阳县荣家湾粮库            易旭日</t>
  </si>
  <si>
    <t>岳阳县发改局           任畅学</t>
  </si>
  <si>
    <t>相关设施投资2111万元</t>
  </si>
  <si>
    <t>洞口县军粮供应站3万吨仓储及精米加工配套设施建设项目</t>
  </si>
  <si>
    <t>邵阳市 洞口县</t>
  </si>
  <si>
    <t>新建标准化储备平房仓，仓容3万吨；粮油检测楼1197平方米，成品库913平方米，仓间罩棚建筑面积990平方米。</t>
  </si>
  <si>
    <t>洞口县军粮供应站          尹松平</t>
  </si>
  <si>
    <t>洞口县商务和粮食局        肖涛</t>
  </si>
  <si>
    <t>相关设施投资2854万元</t>
  </si>
  <si>
    <t>临澧县禾润农贸有限公司5万吨标准化储备粮仓建设项目</t>
  </si>
  <si>
    <t>常德市 临澧县</t>
  </si>
  <si>
    <t>总建筑面积15370.2㎡，新建5栋总仓容5万吨标准化粮食储备库及烘干系统等配套设施。</t>
  </si>
  <si>
    <t>建设5栋标准化储备仓，总仓容5万吨及相关配套设施。</t>
  </si>
  <si>
    <t>临澧县禾润农贸有限公司               谢建福</t>
  </si>
  <si>
    <t>临澧县商务粮食局                           陈德谦</t>
  </si>
  <si>
    <t>相关设施投资3776万元</t>
  </si>
  <si>
    <t>常德宪刚米业有限公司新建3万吨粮食仓储（二期）项目</t>
  </si>
  <si>
    <t>总建筑面积7200平方米，新建3栋总仓容3万吨标准化储备仓及相关配套设施。</t>
  </si>
  <si>
    <t>建设3栋标准化储备仓，总仓容3万吨及相关配套设施。</t>
  </si>
  <si>
    <t>常德宪刚米业有限公司        曾宪刚</t>
  </si>
  <si>
    <t>汉寿县商务粮食局                           涂兴刚</t>
  </si>
  <si>
    <t>相关设施投资1897万元</t>
  </si>
  <si>
    <t>石门县粮油购销公司新建1.5万吨收纳仓库建设项目</t>
  </si>
  <si>
    <t>常德市 石门县</t>
  </si>
  <si>
    <t>总建筑面积2940平方米，新建1栋总仓容1.5万吨粮食收纳仓及相关配套设施。</t>
  </si>
  <si>
    <t>新建1栋收纳仓仓容1.5万吨及相关配套设施。</t>
  </si>
  <si>
    <t>石门县粮油购销公司         杨年忠</t>
  </si>
  <si>
    <t>石门县商务粮食局                            黄厂生</t>
  </si>
  <si>
    <t>相关设施投资718万元</t>
  </si>
  <si>
    <t>湖南成事粮油收储有限公司2.5万吨粮食标准仓建设项目</t>
  </si>
  <si>
    <t>岳阳市 临湘市</t>
  </si>
  <si>
    <t>新建标准化粮食储备仓4栋，建设面积5700平方米，仓容2.5万吨。其中：乘风收储点新建标准仓1栋1500平方米，仓容0.66万吨；坦渡收储点新建标准仓3栋4200平方米仓容1.84万吨。</t>
  </si>
  <si>
    <t>建设4栋标准化储备仓仓容2.5万吨及相关配套设施。</t>
  </si>
  <si>
    <t>湖南成事粮油收储有限公司          周凯峰</t>
  </si>
  <si>
    <t>临湘市发展和改革局                            潘舟玲</t>
  </si>
  <si>
    <t>相关设施投资1376万元</t>
  </si>
  <si>
    <t>自有</t>
  </si>
  <si>
    <r>
      <rPr>
        <sz val="18"/>
        <color indexed="8"/>
        <rFont val="方正小标宋简体"/>
        <family val="3"/>
        <charset val="134"/>
      </rPr>
      <t>湖南省粮食安全保障调控和应急设施项目</t>
    </r>
    <r>
      <rPr>
        <sz val="18"/>
        <color indexed="8"/>
        <rFont val="Times New Roman"/>
        <family val="1"/>
      </rPr>
      <t>2020</t>
    </r>
    <r>
      <rPr>
        <sz val="18"/>
        <color indexed="8"/>
        <rFont val="方正小标宋简体"/>
        <family val="3"/>
        <charset val="134"/>
      </rPr>
      <t>年第一批中央预算内投资计划表</t>
    </r>
  </si>
  <si>
    <r>
      <rPr>
        <sz val="10"/>
        <color indexed="8"/>
        <rFont val="宋体"/>
        <family val="3"/>
        <charset val="134"/>
      </rPr>
      <t>单位：万元</t>
    </r>
  </si>
  <si>
    <r>
      <rPr>
        <sz val="10"/>
        <rFont val="宋体"/>
        <family val="3"/>
        <charset val="134"/>
      </rPr>
      <t>合计（</t>
    </r>
    <r>
      <rPr>
        <sz val="10"/>
        <rFont val="Times New Roman"/>
        <family val="1"/>
      </rPr>
      <t>9</t>
    </r>
    <r>
      <rPr>
        <sz val="10"/>
        <rFont val="宋体"/>
        <family val="3"/>
        <charset val="134"/>
      </rPr>
      <t>个）</t>
    </r>
  </si>
  <si>
    <r>
      <rPr>
        <sz val="10"/>
        <color indexed="8"/>
        <rFont val="宋体"/>
        <family val="3"/>
        <charset val="134"/>
      </rPr>
      <t>合计</t>
    </r>
  </si>
  <si>
    <r>
      <rPr>
        <sz val="10"/>
        <rFont val="宋体"/>
        <family val="3"/>
        <charset val="134"/>
      </rPr>
      <t>相关设施投资</t>
    </r>
    <r>
      <rPr>
        <sz val="10"/>
        <rFont val="Times New Roman"/>
        <family val="1"/>
      </rPr>
      <t>27734</t>
    </r>
    <r>
      <rPr>
        <sz val="10"/>
        <rFont val="宋体"/>
        <family val="3"/>
        <charset val="134"/>
      </rPr>
      <t>万元</t>
    </r>
  </si>
  <si>
    <r>
      <rPr>
        <sz val="10"/>
        <color indexed="8"/>
        <rFont val="宋体"/>
        <family val="3"/>
        <charset val="134"/>
      </rPr>
      <t>中央预算内投资</t>
    </r>
  </si>
  <si>
    <r>
      <rPr>
        <sz val="10"/>
        <color indexed="8"/>
        <rFont val="宋体"/>
        <family val="3"/>
        <charset val="134"/>
      </rPr>
      <t>企业自有投资</t>
    </r>
  </si>
  <si>
    <r>
      <rPr>
        <sz val="10"/>
        <color indexed="8"/>
        <rFont val="宋体"/>
        <family val="3"/>
        <charset val="134"/>
      </rPr>
      <t>银行贷款</t>
    </r>
  </si>
  <si>
    <r>
      <rPr>
        <sz val="10"/>
        <color theme="1"/>
        <rFont val="宋体"/>
        <family val="3"/>
        <charset val="134"/>
      </rPr>
      <t>其他投资</t>
    </r>
  </si>
  <si>
    <r>
      <rPr>
        <sz val="10"/>
        <color theme="1"/>
        <rFont val="宋体"/>
        <family val="3"/>
        <charset val="134"/>
      </rPr>
      <t>衡阳市金雁粮食购销有限公司年中转</t>
    </r>
    <r>
      <rPr>
        <sz val="10"/>
        <color theme="1"/>
        <rFont val="Times New Roman"/>
        <family val="1"/>
      </rPr>
      <t>30</t>
    </r>
    <r>
      <rPr>
        <sz val="10"/>
        <color theme="1"/>
        <rFont val="宋体"/>
        <family val="3"/>
        <charset val="134"/>
      </rPr>
      <t>万吨粮食物流设施建设项目</t>
    </r>
  </si>
  <si>
    <r>
      <rPr>
        <sz val="10"/>
        <color theme="1"/>
        <rFont val="宋体"/>
        <family val="3"/>
        <charset val="134"/>
      </rPr>
      <t>新建</t>
    </r>
  </si>
  <si>
    <r>
      <rPr>
        <sz val="10"/>
        <color theme="1"/>
        <rFont val="宋体"/>
        <family val="3"/>
        <charset val="134"/>
      </rPr>
      <t>衡阳市蒸湘区</t>
    </r>
  </si>
  <si>
    <r>
      <rPr>
        <sz val="10"/>
        <color theme="1"/>
        <rFont val="宋体"/>
        <family val="3"/>
        <charset val="134"/>
      </rPr>
      <t>项目总建筑面积</t>
    </r>
    <r>
      <rPr>
        <sz val="10"/>
        <color theme="1"/>
        <rFont val="Times New Roman"/>
        <family val="1"/>
      </rPr>
      <t>11463.2</t>
    </r>
    <r>
      <rPr>
        <sz val="10"/>
        <color theme="1"/>
        <rFont val="宋体"/>
        <family val="3"/>
        <charset val="134"/>
      </rPr>
      <t>㎡</t>
    </r>
    <r>
      <rPr>
        <sz val="10"/>
        <color theme="1"/>
        <rFont val="Times New Roman"/>
        <family val="1"/>
      </rPr>
      <t>,</t>
    </r>
    <r>
      <rPr>
        <sz val="10"/>
        <color theme="1"/>
        <rFont val="宋体"/>
        <family val="3"/>
        <charset val="134"/>
      </rPr>
      <t>其中新建</t>
    </r>
    <r>
      <rPr>
        <sz val="10"/>
        <color theme="1"/>
        <rFont val="Times New Roman"/>
        <family val="1"/>
      </rPr>
      <t>5</t>
    </r>
    <r>
      <rPr>
        <sz val="10"/>
        <color theme="1"/>
        <rFont val="宋体"/>
        <family val="3"/>
        <charset val="134"/>
      </rPr>
      <t>栋平房仓，建筑面积</t>
    </r>
    <r>
      <rPr>
        <sz val="10"/>
        <color theme="1"/>
        <rFont val="Times New Roman"/>
        <family val="1"/>
      </rPr>
      <t>9084.3</t>
    </r>
    <r>
      <rPr>
        <sz val="10"/>
        <color theme="1"/>
        <rFont val="宋体"/>
        <family val="3"/>
        <charset val="134"/>
      </rPr>
      <t>㎡，</t>
    </r>
    <r>
      <rPr>
        <sz val="10"/>
        <color theme="1"/>
        <rFont val="Times New Roman"/>
        <family val="1"/>
      </rPr>
      <t>1</t>
    </r>
    <r>
      <rPr>
        <sz val="10"/>
        <color theme="1"/>
        <rFont val="宋体"/>
        <family val="3"/>
        <charset val="134"/>
      </rPr>
      <t>栋信息监测中心，建筑面积</t>
    </r>
    <r>
      <rPr>
        <sz val="10"/>
        <color theme="1"/>
        <rFont val="Times New Roman"/>
        <family val="1"/>
      </rPr>
      <t>2100</t>
    </r>
    <r>
      <rPr>
        <sz val="10"/>
        <color theme="1"/>
        <rFont val="宋体"/>
        <family val="3"/>
        <charset val="134"/>
      </rPr>
      <t>㎡，及其他配套设施。</t>
    </r>
  </si>
  <si>
    <r>
      <rPr>
        <sz val="10"/>
        <color theme="1"/>
        <rFont val="宋体"/>
        <family val="3"/>
        <charset val="134"/>
      </rPr>
      <t>合计</t>
    </r>
  </si>
  <si>
    <r>
      <rPr>
        <sz val="10"/>
        <color theme="1"/>
        <rFont val="宋体"/>
        <family val="3"/>
        <charset val="134"/>
      </rPr>
      <t>新建</t>
    </r>
    <r>
      <rPr>
        <sz val="10"/>
        <color theme="1"/>
        <rFont val="Times New Roman"/>
        <family val="1"/>
      </rPr>
      <t>5</t>
    </r>
    <r>
      <rPr>
        <sz val="10"/>
        <color theme="1"/>
        <rFont val="宋体"/>
        <family val="3"/>
        <charset val="134"/>
      </rPr>
      <t>栋平房仓，仓容（麦容）</t>
    </r>
    <r>
      <rPr>
        <sz val="10"/>
        <color theme="1"/>
        <rFont val="Times New Roman"/>
        <family val="1"/>
      </rPr>
      <t>4.75</t>
    </r>
    <r>
      <rPr>
        <sz val="10"/>
        <color theme="1"/>
        <rFont val="宋体"/>
        <family val="3"/>
        <charset val="134"/>
      </rPr>
      <t>万吨；</t>
    </r>
    <r>
      <rPr>
        <sz val="10"/>
        <color theme="1"/>
        <rFont val="Times New Roman"/>
        <family val="1"/>
      </rPr>
      <t>1</t>
    </r>
    <r>
      <rPr>
        <sz val="10"/>
        <color theme="1"/>
        <rFont val="宋体"/>
        <family val="3"/>
        <charset val="134"/>
      </rPr>
      <t>栋信息检测中心（含质检中心和粮食物流信息平台）及其他配套设施。</t>
    </r>
  </si>
  <si>
    <r>
      <rPr>
        <sz val="10"/>
        <color theme="1"/>
        <rFont val="宋体"/>
        <family val="3"/>
        <charset val="134"/>
      </rPr>
      <t>衡阳市金雁粮食购销有限公司
唐加宝</t>
    </r>
  </si>
  <si>
    <r>
      <rPr>
        <sz val="10"/>
        <color theme="1"/>
        <rFont val="宋体"/>
        <family val="3"/>
        <charset val="134"/>
      </rPr>
      <t>蒸湘区发展和改革局
陈君湘</t>
    </r>
  </si>
  <si>
    <r>
      <rPr>
        <sz val="10"/>
        <color theme="1"/>
        <rFont val="宋体"/>
        <family val="3"/>
        <charset val="134"/>
      </rPr>
      <t>相关设施投资</t>
    </r>
    <r>
      <rPr>
        <sz val="10"/>
        <color theme="1"/>
        <rFont val="Times New Roman"/>
        <family val="1"/>
      </rPr>
      <t>3429</t>
    </r>
    <r>
      <rPr>
        <sz val="10"/>
        <color theme="1"/>
        <rFont val="宋体"/>
        <family val="3"/>
        <charset val="134"/>
      </rPr>
      <t>万元</t>
    </r>
  </si>
  <si>
    <r>
      <rPr>
        <sz val="10"/>
        <color theme="1"/>
        <rFont val="宋体"/>
        <family val="3"/>
        <charset val="134"/>
      </rPr>
      <t>中央预算内投资</t>
    </r>
  </si>
  <si>
    <r>
      <rPr>
        <sz val="10"/>
        <color theme="1"/>
        <rFont val="宋体"/>
        <family val="3"/>
        <charset val="134"/>
      </rPr>
      <t>企业自有投资</t>
    </r>
  </si>
  <si>
    <r>
      <rPr>
        <sz val="10"/>
        <color theme="1"/>
        <rFont val="宋体"/>
        <family val="3"/>
        <charset val="134"/>
      </rPr>
      <t>银行贷款</t>
    </r>
  </si>
  <si>
    <r>
      <rPr>
        <sz val="10"/>
        <rFont val="宋体"/>
        <family val="3"/>
        <charset val="134"/>
      </rPr>
      <t>湖南金惠农业科技发展有限公司粮油精深加工及应急配送中心建设项目</t>
    </r>
  </si>
  <si>
    <r>
      <rPr>
        <sz val="10"/>
        <rFont val="宋体"/>
        <family val="3"/>
        <charset val="134"/>
      </rPr>
      <t>新建</t>
    </r>
  </si>
  <si>
    <r>
      <rPr>
        <sz val="10"/>
        <rFont val="宋体"/>
        <family val="3"/>
        <charset val="134"/>
      </rPr>
      <t>岳阳市湘阴县</t>
    </r>
  </si>
  <si>
    <r>
      <rPr>
        <sz val="10"/>
        <rFont val="宋体"/>
        <family val="3"/>
        <charset val="134"/>
      </rPr>
      <t>项目总建筑面积</t>
    </r>
    <r>
      <rPr>
        <sz val="10"/>
        <rFont val="Times New Roman"/>
        <family val="1"/>
      </rPr>
      <t>14516.68</t>
    </r>
    <r>
      <rPr>
        <sz val="10"/>
        <rFont val="宋体"/>
        <family val="3"/>
        <charset val="134"/>
      </rPr>
      <t>㎡。其中新建</t>
    </r>
    <r>
      <rPr>
        <sz val="10"/>
        <rFont val="Times New Roman"/>
        <family val="1"/>
      </rPr>
      <t>2</t>
    </r>
    <r>
      <rPr>
        <sz val="10"/>
        <rFont val="宋体"/>
        <family val="3"/>
        <charset val="134"/>
      </rPr>
      <t>栋原粮仓，建筑面积</t>
    </r>
    <r>
      <rPr>
        <sz val="10"/>
        <rFont val="Times New Roman"/>
        <family val="1"/>
      </rPr>
      <t>3140.30</t>
    </r>
    <r>
      <rPr>
        <sz val="10"/>
        <rFont val="宋体"/>
        <family val="3"/>
        <charset val="134"/>
      </rPr>
      <t>㎡；</t>
    </r>
    <r>
      <rPr>
        <sz val="10"/>
        <rFont val="Times New Roman"/>
        <family val="1"/>
      </rPr>
      <t>8</t>
    </r>
    <r>
      <rPr>
        <sz val="10"/>
        <rFont val="宋体"/>
        <family val="3"/>
        <charset val="134"/>
      </rPr>
      <t>座原粮立筒库，建筑面积</t>
    </r>
    <r>
      <rPr>
        <sz val="10"/>
        <rFont val="Times New Roman"/>
        <family val="1"/>
      </rPr>
      <t>2225.05</t>
    </r>
    <r>
      <rPr>
        <sz val="10"/>
        <rFont val="宋体"/>
        <family val="3"/>
        <charset val="134"/>
      </rPr>
      <t>㎡；</t>
    </r>
    <r>
      <rPr>
        <sz val="10"/>
        <rFont val="Times New Roman"/>
        <family val="1"/>
      </rPr>
      <t>1</t>
    </r>
    <r>
      <rPr>
        <sz val="10"/>
        <rFont val="宋体"/>
        <family val="3"/>
        <charset val="134"/>
      </rPr>
      <t>栋成品仓，建筑面积</t>
    </r>
    <r>
      <rPr>
        <sz val="10"/>
        <rFont val="Times New Roman"/>
        <family val="1"/>
      </rPr>
      <t>1560.57</t>
    </r>
    <r>
      <rPr>
        <sz val="10"/>
        <rFont val="宋体"/>
        <family val="3"/>
        <charset val="134"/>
      </rPr>
      <t>㎡；应急配送中心，建筑面积</t>
    </r>
    <r>
      <rPr>
        <sz val="10"/>
        <rFont val="Times New Roman"/>
        <family val="1"/>
      </rPr>
      <t>252</t>
    </r>
    <r>
      <rPr>
        <sz val="10"/>
        <rFont val="宋体"/>
        <family val="3"/>
        <charset val="134"/>
      </rPr>
      <t>㎡，一站式服务中心及其他配套设施。</t>
    </r>
  </si>
  <si>
    <r>
      <rPr>
        <sz val="10"/>
        <rFont val="宋体"/>
        <family val="3"/>
        <charset val="134"/>
      </rPr>
      <t>合计</t>
    </r>
  </si>
  <si>
    <r>
      <rPr>
        <sz val="10"/>
        <rFont val="宋体"/>
        <family val="3"/>
        <charset val="134"/>
      </rPr>
      <t>新建</t>
    </r>
    <r>
      <rPr>
        <sz val="10"/>
        <rFont val="Times New Roman"/>
        <family val="1"/>
      </rPr>
      <t>2</t>
    </r>
    <r>
      <rPr>
        <sz val="10"/>
        <rFont val="宋体"/>
        <family val="3"/>
        <charset val="134"/>
      </rPr>
      <t>栋原粮仓，仓容（麦容）</t>
    </r>
    <r>
      <rPr>
        <sz val="10"/>
        <rFont val="Times New Roman"/>
        <family val="1"/>
      </rPr>
      <t>1.5</t>
    </r>
    <r>
      <rPr>
        <sz val="10"/>
        <rFont val="宋体"/>
        <family val="3"/>
        <charset val="134"/>
      </rPr>
      <t>万吨，</t>
    </r>
    <r>
      <rPr>
        <sz val="10"/>
        <rFont val="Times New Roman"/>
        <family val="1"/>
      </rPr>
      <t>8</t>
    </r>
    <r>
      <rPr>
        <sz val="10"/>
        <rFont val="宋体"/>
        <family val="3"/>
        <charset val="134"/>
      </rPr>
      <t>座原粮立筒库，仓容（麦容）</t>
    </r>
    <r>
      <rPr>
        <sz val="10"/>
        <rFont val="Times New Roman"/>
        <family val="1"/>
      </rPr>
      <t>1.75</t>
    </r>
    <r>
      <rPr>
        <sz val="10"/>
        <rFont val="宋体"/>
        <family val="3"/>
        <charset val="134"/>
      </rPr>
      <t>万吨，</t>
    </r>
    <r>
      <rPr>
        <sz val="10"/>
        <rFont val="Times New Roman"/>
        <family val="1"/>
      </rPr>
      <t>1</t>
    </r>
    <r>
      <rPr>
        <sz val="10"/>
        <rFont val="宋体"/>
        <family val="3"/>
        <charset val="134"/>
      </rPr>
      <t>栋成品仓，仓容（包装大米）</t>
    </r>
    <r>
      <rPr>
        <sz val="10"/>
        <rFont val="Times New Roman"/>
        <family val="1"/>
      </rPr>
      <t>0.5</t>
    </r>
    <r>
      <rPr>
        <sz val="10"/>
        <rFont val="宋体"/>
        <family val="3"/>
        <charset val="134"/>
      </rPr>
      <t>万吨；仓容总计</t>
    </r>
    <r>
      <rPr>
        <sz val="10"/>
        <rFont val="Times New Roman"/>
        <family val="1"/>
      </rPr>
      <t>3.75</t>
    </r>
    <r>
      <rPr>
        <sz val="10"/>
        <rFont val="宋体"/>
        <family val="3"/>
        <charset val="134"/>
      </rPr>
      <t>万吨，一站式服务应急配送中心等配套设施。</t>
    </r>
  </si>
  <si>
    <r>
      <rPr>
        <sz val="10"/>
        <rFont val="宋体"/>
        <family val="3"/>
        <charset val="134"/>
      </rPr>
      <t>湖南金惠农业科技发展有限公司
钟定国</t>
    </r>
  </si>
  <si>
    <r>
      <rPr>
        <sz val="10"/>
        <rFont val="宋体"/>
        <family val="3"/>
        <charset val="134"/>
      </rPr>
      <t>湘阴县商务粮食局
叶伟</t>
    </r>
  </si>
  <si>
    <r>
      <rPr>
        <sz val="10"/>
        <rFont val="宋体"/>
        <family val="3"/>
        <charset val="134"/>
      </rPr>
      <t>相关设施投资</t>
    </r>
    <r>
      <rPr>
        <sz val="10"/>
        <rFont val="Times New Roman"/>
        <family val="1"/>
      </rPr>
      <t>3918</t>
    </r>
    <r>
      <rPr>
        <sz val="10"/>
        <rFont val="宋体"/>
        <family val="3"/>
        <charset val="134"/>
      </rPr>
      <t>万元</t>
    </r>
  </si>
  <si>
    <r>
      <rPr>
        <sz val="10"/>
        <rFont val="宋体"/>
        <family val="3"/>
        <charset val="134"/>
      </rPr>
      <t>中央预算内投资</t>
    </r>
  </si>
  <si>
    <r>
      <rPr>
        <sz val="10"/>
        <rFont val="宋体"/>
        <family val="3"/>
        <charset val="134"/>
      </rPr>
      <t>企业自有投资</t>
    </r>
  </si>
  <si>
    <r>
      <rPr>
        <sz val="10"/>
        <rFont val="宋体"/>
        <family val="3"/>
        <charset val="134"/>
      </rPr>
      <t>银行贷款</t>
    </r>
  </si>
  <si>
    <r>
      <rPr>
        <sz val="10"/>
        <rFont val="宋体"/>
        <family val="3"/>
        <charset val="134"/>
      </rPr>
      <t>其他投资</t>
    </r>
  </si>
  <si>
    <r>
      <rPr>
        <sz val="10"/>
        <color theme="1"/>
        <rFont val="宋体"/>
        <family val="3"/>
        <charset val="134"/>
      </rPr>
      <t>常德市跃进米业有限责任公司年周转</t>
    </r>
    <r>
      <rPr>
        <sz val="10"/>
        <color theme="1"/>
        <rFont val="Times New Roman"/>
        <family val="1"/>
      </rPr>
      <t>30</t>
    </r>
    <r>
      <rPr>
        <sz val="10"/>
        <color theme="1"/>
        <rFont val="宋体"/>
        <family val="3"/>
        <charset val="134"/>
      </rPr>
      <t>万吨粮食现代物流设施建设项目</t>
    </r>
  </si>
  <si>
    <r>
      <rPr>
        <sz val="10"/>
        <color theme="1"/>
        <rFont val="宋体"/>
        <family val="3"/>
        <charset val="134"/>
      </rPr>
      <t>常德市武陵区</t>
    </r>
  </si>
  <si>
    <r>
      <rPr>
        <sz val="10"/>
        <color theme="1"/>
        <rFont val="宋体"/>
        <family val="3"/>
        <charset val="134"/>
      </rPr>
      <t>项目总建筑面积</t>
    </r>
    <r>
      <rPr>
        <sz val="10"/>
        <color theme="1"/>
        <rFont val="Times New Roman"/>
        <family val="1"/>
      </rPr>
      <t>14520.9</t>
    </r>
    <r>
      <rPr>
        <sz val="10"/>
        <color theme="1"/>
        <rFont val="宋体"/>
        <family val="3"/>
        <charset val="134"/>
      </rPr>
      <t>㎡。其中皇木关点建筑面积</t>
    </r>
    <r>
      <rPr>
        <sz val="10"/>
        <color theme="1"/>
        <rFont val="Times New Roman"/>
        <family val="1"/>
      </rPr>
      <t>8051.07</t>
    </r>
    <r>
      <rPr>
        <sz val="10"/>
        <color theme="1"/>
        <rFont val="宋体"/>
        <family val="3"/>
        <charset val="134"/>
      </rPr>
      <t>㎡，新建</t>
    </r>
    <r>
      <rPr>
        <sz val="10"/>
        <color theme="1"/>
        <rFont val="Times New Roman"/>
        <family val="1"/>
      </rPr>
      <t>10</t>
    </r>
    <r>
      <rPr>
        <sz val="10"/>
        <color theme="1"/>
        <rFont val="宋体"/>
        <family val="3"/>
        <charset val="134"/>
      </rPr>
      <t>座立筒库，建筑面积</t>
    </r>
    <r>
      <rPr>
        <sz val="10"/>
        <color theme="1"/>
        <rFont val="Times New Roman"/>
        <family val="1"/>
      </rPr>
      <t>6392.4</t>
    </r>
    <r>
      <rPr>
        <sz val="10"/>
        <color theme="1"/>
        <rFont val="宋体"/>
        <family val="3"/>
        <charset val="134"/>
      </rPr>
      <t>㎡，</t>
    </r>
    <r>
      <rPr>
        <sz val="10"/>
        <color theme="1"/>
        <rFont val="Times New Roman"/>
        <family val="1"/>
      </rPr>
      <t>1</t>
    </r>
    <r>
      <rPr>
        <sz val="10"/>
        <color theme="1"/>
        <rFont val="宋体"/>
        <family val="3"/>
        <charset val="134"/>
      </rPr>
      <t>栋应急配送中心，建筑面积</t>
    </r>
    <r>
      <rPr>
        <sz val="10"/>
        <color theme="1"/>
        <rFont val="Times New Roman"/>
        <family val="1"/>
      </rPr>
      <t>1549.47</t>
    </r>
    <r>
      <rPr>
        <sz val="10"/>
        <color theme="1"/>
        <rFont val="宋体"/>
        <family val="3"/>
        <charset val="134"/>
      </rPr>
      <t>㎡及其他配套设施；新安点建筑面积</t>
    </r>
    <r>
      <rPr>
        <sz val="10"/>
        <color theme="1"/>
        <rFont val="Times New Roman"/>
        <family val="1"/>
      </rPr>
      <t>6469.2</t>
    </r>
    <r>
      <rPr>
        <sz val="10"/>
        <color theme="1"/>
        <rFont val="宋体"/>
        <family val="3"/>
        <charset val="134"/>
      </rPr>
      <t>㎡，新建</t>
    </r>
    <r>
      <rPr>
        <sz val="10"/>
        <color theme="1"/>
        <rFont val="Times New Roman"/>
        <family val="1"/>
      </rPr>
      <t>2</t>
    </r>
    <r>
      <rPr>
        <sz val="10"/>
        <color theme="1"/>
        <rFont val="宋体"/>
        <family val="3"/>
        <charset val="134"/>
      </rPr>
      <t>栋平房仓，建筑面积</t>
    </r>
    <r>
      <rPr>
        <sz val="10"/>
        <color theme="1"/>
        <rFont val="Times New Roman"/>
        <family val="1"/>
      </rPr>
      <t>6360</t>
    </r>
    <r>
      <rPr>
        <sz val="10"/>
        <color theme="1"/>
        <rFont val="宋体"/>
        <family val="3"/>
        <charset val="134"/>
      </rPr>
      <t>㎡，及其他配套设施。</t>
    </r>
  </si>
  <si>
    <r>
      <rPr>
        <sz val="10"/>
        <color theme="1"/>
        <rFont val="宋体"/>
        <family val="3"/>
        <charset val="134"/>
      </rPr>
      <t>项目由新安点和皇木点组成，主要建设内容：</t>
    </r>
    <r>
      <rPr>
        <sz val="10"/>
        <color theme="1"/>
        <rFont val="Times New Roman"/>
        <family val="1"/>
      </rPr>
      <t>1</t>
    </r>
    <r>
      <rPr>
        <sz val="10"/>
        <color theme="1"/>
        <rFont val="宋体"/>
        <family val="3"/>
        <charset val="134"/>
      </rPr>
      <t>、皇木关点建设：立筒库</t>
    </r>
    <r>
      <rPr>
        <sz val="10"/>
        <color theme="1"/>
        <rFont val="Times New Roman"/>
        <family val="1"/>
      </rPr>
      <t>10</t>
    </r>
    <r>
      <rPr>
        <sz val="10"/>
        <color theme="1"/>
        <rFont val="宋体"/>
        <family val="3"/>
        <charset val="134"/>
      </rPr>
      <t>座，仓容（麦容）</t>
    </r>
    <r>
      <rPr>
        <sz val="10"/>
        <color theme="1"/>
        <rFont val="Times New Roman"/>
        <family val="1"/>
      </rPr>
      <t>2.0</t>
    </r>
    <r>
      <rPr>
        <sz val="10"/>
        <color theme="1"/>
        <rFont val="宋体"/>
        <family val="3"/>
        <charset val="134"/>
      </rPr>
      <t>万吨、应急配送中心</t>
    </r>
    <r>
      <rPr>
        <sz val="10"/>
        <color theme="1"/>
        <rFont val="Times New Roman"/>
        <family val="1"/>
      </rPr>
      <t>1</t>
    </r>
    <r>
      <rPr>
        <sz val="10"/>
        <color theme="1"/>
        <rFont val="宋体"/>
        <family val="3"/>
        <charset val="134"/>
      </rPr>
      <t>栋；</t>
    </r>
    <r>
      <rPr>
        <sz val="10"/>
        <color theme="1"/>
        <rFont val="Times New Roman"/>
        <family val="1"/>
      </rPr>
      <t>2</t>
    </r>
    <r>
      <rPr>
        <sz val="10"/>
        <color theme="1"/>
        <rFont val="宋体"/>
        <family val="3"/>
        <charset val="134"/>
      </rPr>
      <t>、新安点建设：平房仓</t>
    </r>
    <r>
      <rPr>
        <sz val="10"/>
        <color theme="1"/>
        <rFont val="Times New Roman"/>
        <family val="1"/>
      </rPr>
      <t>2</t>
    </r>
    <r>
      <rPr>
        <sz val="10"/>
        <color theme="1"/>
        <rFont val="宋体"/>
        <family val="3"/>
        <charset val="134"/>
      </rPr>
      <t>栋，仓容（麦容）</t>
    </r>
    <r>
      <rPr>
        <sz val="10"/>
        <color theme="1"/>
        <rFont val="Times New Roman"/>
        <family val="1"/>
      </rPr>
      <t>3.1</t>
    </r>
    <r>
      <rPr>
        <sz val="10"/>
        <color theme="1"/>
        <rFont val="宋体"/>
        <family val="3"/>
        <charset val="134"/>
      </rPr>
      <t>万吨；</t>
    </r>
    <r>
      <rPr>
        <sz val="10"/>
        <color theme="1"/>
        <rFont val="Times New Roman"/>
        <family val="1"/>
      </rPr>
      <t>3</t>
    </r>
    <r>
      <rPr>
        <sz val="10"/>
        <color theme="1"/>
        <rFont val="宋体"/>
        <family val="3"/>
        <charset val="134"/>
      </rPr>
      <t>、两个库区的消防水池等其他配套设施设施。仓容量总计</t>
    </r>
    <r>
      <rPr>
        <sz val="10"/>
        <color theme="1"/>
        <rFont val="Times New Roman"/>
        <family val="1"/>
      </rPr>
      <t>5.1</t>
    </r>
    <r>
      <rPr>
        <sz val="10"/>
        <color theme="1"/>
        <rFont val="宋体"/>
        <family val="3"/>
        <charset val="134"/>
      </rPr>
      <t>万吨（麦容）</t>
    </r>
  </si>
  <si>
    <r>
      <rPr>
        <sz val="10"/>
        <color theme="1"/>
        <rFont val="宋体"/>
        <family val="3"/>
        <charset val="134"/>
      </rPr>
      <t>常德市跃进米业有限责任公司
李跃进</t>
    </r>
  </si>
  <si>
    <r>
      <rPr>
        <sz val="10"/>
        <color theme="1"/>
        <rFont val="宋体"/>
        <family val="3"/>
        <charset val="134"/>
      </rPr>
      <t>常德市武陵区发展和改革局
杨忠慧</t>
    </r>
  </si>
  <si>
    <r>
      <rPr>
        <sz val="10"/>
        <color theme="1"/>
        <rFont val="宋体"/>
        <family val="3"/>
        <charset val="134"/>
      </rPr>
      <t>相关设施投资</t>
    </r>
    <r>
      <rPr>
        <sz val="10"/>
        <color theme="1"/>
        <rFont val="Times New Roman"/>
        <family val="1"/>
      </rPr>
      <t>5998</t>
    </r>
    <r>
      <rPr>
        <sz val="10"/>
        <color theme="1"/>
        <rFont val="宋体"/>
        <family val="3"/>
        <charset val="134"/>
      </rPr>
      <t>万元</t>
    </r>
  </si>
  <si>
    <r>
      <rPr>
        <sz val="10"/>
        <color theme="1"/>
        <rFont val="宋体"/>
        <family val="3"/>
        <charset val="134"/>
      </rPr>
      <t>澧县华鑫粮食购销有限公司澧县粮食应急配送中心建设项目</t>
    </r>
  </si>
  <si>
    <r>
      <rPr>
        <sz val="10"/>
        <color theme="1"/>
        <rFont val="宋体"/>
        <family val="3"/>
        <charset val="134"/>
      </rPr>
      <t>新建和改建</t>
    </r>
  </si>
  <si>
    <r>
      <rPr>
        <sz val="10"/>
        <color theme="1"/>
        <rFont val="宋体"/>
        <family val="3"/>
        <charset val="134"/>
      </rPr>
      <t>常德市澧县县</t>
    </r>
  </si>
  <si>
    <r>
      <rPr>
        <sz val="10"/>
        <color theme="1"/>
        <rFont val="宋体"/>
        <family val="3"/>
        <charset val="134"/>
      </rPr>
      <t>项目总建筑面积</t>
    </r>
    <r>
      <rPr>
        <sz val="10"/>
        <color theme="1"/>
        <rFont val="Times New Roman"/>
        <family val="1"/>
      </rPr>
      <t>10482</t>
    </r>
    <r>
      <rPr>
        <sz val="10"/>
        <color theme="1"/>
        <rFont val="宋体"/>
        <family val="3"/>
        <charset val="134"/>
      </rPr>
      <t>㎡。其中新堰村点：新建</t>
    </r>
    <r>
      <rPr>
        <sz val="10"/>
        <color theme="1"/>
        <rFont val="Times New Roman"/>
        <family val="1"/>
      </rPr>
      <t>2</t>
    </r>
    <r>
      <rPr>
        <sz val="10"/>
        <color theme="1"/>
        <rFont val="宋体"/>
        <family val="3"/>
        <charset val="134"/>
      </rPr>
      <t>栋高大平房仓，建筑面积</t>
    </r>
    <r>
      <rPr>
        <sz val="10"/>
        <color theme="1"/>
        <rFont val="Times New Roman"/>
        <family val="1"/>
      </rPr>
      <t>2430</t>
    </r>
    <r>
      <rPr>
        <sz val="10"/>
        <color theme="1"/>
        <rFont val="宋体"/>
        <family val="3"/>
        <charset val="134"/>
      </rPr>
      <t>㎡，改建</t>
    </r>
    <r>
      <rPr>
        <sz val="10"/>
        <color theme="1"/>
        <rFont val="Times New Roman"/>
        <family val="1"/>
      </rPr>
      <t>4</t>
    </r>
    <r>
      <rPr>
        <sz val="10"/>
        <color theme="1"/>
        <rFont val="宋体"/>
        <family val="3"/>
        <charset val="134"/>
      </rPr>
      <t>栋原料仓，建筑面积</t>
    </r>
    <r>
      <rPr>
        <sz val="10"/>
        <color theme="1"/>
        <rFont val="Times New Roman"/>
        <family val="1"/>
      </rPr>
      <t>5368</t>
    </r>
    <r>
      <rPr>
        <sz val="10"/>
        <color theme="1"/>
        <rFont val="宋体"/>
        <family val="3"/>
        <charset val="134"/>
      </rPr>
      <t>平方米；黄桥点：改建</t>
    </r>
    <r>
      <rPr>
        <sz val="10"/>
        <color theme="1"/>
        <rFont val="Times New Roman"/>
        <family val="1"/>
      </rPr>
      <t>2</t>
    </r>
    <r>
      <rPr>
        <sz val="10"/>
        <color theme="1"/>
        <rFont val="宋体"/>
        <family val="3"/>
        <charset val="134"/>
      </rPr>
      <t>栋成品仓，建筑面积</t>
    </r>
    <r>
      <rPr>
        <sz val="10"/>
        <color theme="1"/>
        <rFont val="Times New Roman"/>
        <family val="1"/>
      </rPr>
      <t>2684</t>
    </r>
    <r>
      <rPr>
        <sz val="10"/>
        <color theme="1"/>
        <rFont val="宋体"/>
        <family val="3"/>
        <charset val="134"/>
      </rPr>
      <t>㎡。</t>
    </r>
  </si>
  <si>
    <r>
      <rPr>
        <sz val="10"/>
        <color theme="1"/>
        <rFont val="宋体"/>
        <family val="3"/>
        <charset val="134"/>
      </rPr>
      <t>新堰村点：新建</t>
    </r>
    <r>
      <rPr>
        <sz val="10"/>
        <color theme="1"/>
        <rFont val="Times New Roman"/>
        <family val="1"/>
      </rPr>
      <t>2</t>
    </r>
    <r>
      <rPr>
        <sz val="10"/>
        <color theme="1"/>
        <rFont val="宋体"/>
        <family val="3"/>
        <charset val="134"/>
      </rPr>
      <t>栋原粮库点高大平房仓，仓容</t>
    </r>
    <r>
      <rPr>
        <sz val="10"/>
        <color theme="1"/>
        <rFont val="Times New Roman"/>
        <family val="1"/>
      </rPr>
      <t>1.2</t>
    </r>
    <r>
      <rPr>
        <sz val="10"/>
        <color theme="1"/>
        <rFont val="宋体"/>
        <family val="3"/>
        <charset val="134"/>
      </rPr>
      <t>万吨；改建</t>
    </r>
    <r>
      <rPr>
        <sz val="10"/>
        <color theme="1"/>
        <rFont val="Times New Roman"/>
        <family val="1"/>
      </rPr>
      <t>4</t>
    </r>
    <r>
      <rPr>
        <sz val="10"/>
        <color theme="1"/>
        <rFont val="宋体"/>
        <family val="3"/>
        <charset val="134"/>
      </rPr>
      <t>栋平房原料仓，仓容</t>
    </r>
    <r>
      <rPr>
        <sz val="10"/>
        <color theme="1"/>
        <rFont val="Times New Roman"/>
        <family val="1"/>
      </rPr>
      <t>1.2</t>
    </r>
    <r>
      <rPr>
        <sz val="10"/>
        <color theme="1"/>
        <rFont val="宋体"/>
        <family val="3"/>
        <charset val="134"/>
      </rPr>
      <t>万吨；黄桥点：改建</t>
    </r>
    <r>
      <rPr>
        <sz val="10"/>
        <color theme="1"/>
        <rFont val="Times New Roman"/>
        <family val="1"/>
      </rPr>
      <t>2</t>
    </r>
    <r>
      <rPr>
        <sz val="10"/>
        <color theme="1"/>
        <rFont val="宋体"/>
        <family val="3"/>
        <charset val="134"/>
      </rPr>
      <t>栋成品库平房仓，仓容</t>
    </r>
    <r>
      <rPr>
        <sz val="10"/>
        <color theme="1"/>
        <rFont val="Times New Roman"/>
        <family val="1"/>
      </rPr>
      <t>0.6</t>
    </r>
    <r>
      <rPr>
        <sz val="10"/>
        <color theme="1"/>
        <rFont val="宋体"/>
        <family val="3"/>
        <charset val="134"/>
      </rPr>
      <t>万吨，及其他配套设施。</t>
    </r>
  </si>
  <si>
    <r>
      <rPr>
        <sz val="10"/>
        <color theme="1"/>
        <rFont val="宋体"/>
        <family val="3"/>
        <charset val="134"/>
      </rPr>
      <t>澧县华鑫粮食购销有限公司
胡圣德</t>
    </r>
  </si>
  <si>
    <r>
      <rPr>
        <sz val="10"/>
        <color theme="1"/>
        <rFont val="宋体"/>
        <family val="3"/>
        <charset val="134"/>
      </rPr>
      <t>澧县发展和改革局
张华</t>
    </r>
  </si>
  <si>
    <r>
      <rPr>
        <sz val="10"/>
        <color theme="1"/>
        <rFont val="宋体"/>
        <family val="3"/>
        <charset val="134"/>
      </rPr>
      <t>相关设施投资</t>
    </r>
    <r>
      <rPr>
        <sz val="10"/>
        <color theme="1"/>
        <rFont val="Times New Roman"/>
        <family val="1"/>
      </rPr>
      <t>3384</t>
    </r>
    <r>
      <rPr>
        <sz val="10"/>
        <color theme="1"/>
        <rFont val="宋体"/>
        <family val="3"/>
        <charset val="134"/>
      </rPr>
      <t>万元</t>
    </r>
  </si>
  <si>
    <r>
      <rPr>
        <sz val="10"/>
        <rFont val="宋体"/>
        <family val="3"/>
        <charset val="134"/>
      </rPr>
      <t>湖南福崽生态农业发展有限公司</t>
    </r>
    <r>
      <rPr>
        <sz val="10"/>
        <rFont val="Times New Roman"/>
        <family val="1"/>
      </rPr>
      <t>8</t>
    </r>
    <r>
      <rPr>
        <sz val="10"/>
        <rFont val="宋体"/>
        <family val="3"/>
        <charset val="134"/>
      </rPr>
      <t>万吨精米生产线及</t>
    </r>
    <r>
      <rPr>
        <sz val="10"/>
        <rFont val="Times New Roman"/>
        <family val="1"/>
      </rPr>
      <t>3</t>
    </r>
    <r>
      <rPr>
        <sz val="10"/>
        <rFont val="宋体"/>
        <family val="3"/>
        <charset val="134"/>
      </rPr>
      <t>万吨粮食仓储物流交易中心项目</t>
    </r>
  </si>
  <si>
    <r>
      <rPr>
        <sz val="10"/>
        <rFont val="宋体"/>
        <family val="3"/>
        <charset val="134"/>
      </rPr>
      <t>益阳市赫山区</t>
    </r>
  </si>
  <si>
    <r>
      <rPr>
        <sz val="10"/>
        <rFont val="宋体"/>
        <family val="3"/>
        <charset val="134"/>
      </rPr>
      <t>项目总建筑面积</t>
    </r>
    <r>
      <rPr>
        <sz val="10"/>
        <rFont val="Times New Roman"/>
        <family val="1"/>
      </rPr>
      <t>12631.2</t>
    </r>
    <r>
      <rPr>
        <sz val="10"/>
        <rFont val="宋体"/>
        <family val="3"/>
        <charset val="134"/>
      </rPr>
      <t>㎡。其中新建</t>
    </r>
    <r>
      <rPr>
        <sz val="10"/>
        <rFont val="Times New Roman"/>
        <family val="1"/>
      </rPr>
      <t>3</t>
    </r>
    <r>
      <rPr>
        <sz val="10"/>
        <rFont val="宋体"/>
        <family val="3"/>
        <charset val="134"/>
      </rPr>
      <t>栋平房仓，建筑面积</t>
    </r>
    <r>
      <rPr>
        <sz val="10"/>
        <rFont val="Times New Roman"/>
        <family val="1"/>
      </rPr>
      <t>5800.7</t>
    </r>
    <r>
      <rPr>
        <sz val="10"/>
        <rFont val="宋体"/>
        <family val="3"/>
        <charset val="134"/>
      </rPr>
      <t>㎡，及其他配套设施。</t>
    </r>
  </si>
  <si>
    <r>
      <rPr>
        <sz val="10"/>
        <rFont val="宋体"/>
        <family val="3"/>
        <charset val="134"/>
      </rPr>
      <t>新建</t>
    </r>
    <r>
      <rPr>
        <sz val="10"/>
        <rFont val="Times New Roman"/>
        <family val="1"/>
      </rPr>
      <t>3</t>
    </r>
    <r>
      <rPr>
        <sz val="10"/>
        <rFont val="宋体"/>
        <family val="3"/>
        <charset val="134"/>
      </rPr>
      <t>栋平房仓，仓容（麦容）</t>
    </r>
    <r>
      <rPr>
        <sz val="10"/>
        <rFont val="Times New Roman"/>
        <family val="1"/>
      </rPr>
      <t>3</t>
    </r>
    <r>
      <rPr>
        <sz val="10"/>
        <rFont val="宋体"/>
        <family val="3"/>
        <charset val="134"/>
      </rPr>
      <t>万吨，及其它配套设施。</t>
    </r>
  </si>
  <si>
    <r>
      <rPr>
        <sz val="10"/>
        <rFont val="宋体"/>
        <family val="3"/>
        <charset val="134"/>
      </rPr>
      <t xml:space="preserve">湖南福崽生态农业发展有限公司
</t>
    </r>
    <r>
      <rPr>
        <sz val="10"/>
        <rFont val="Times New Roman"/>
        <family val="1"/>
      </rPr>
      <t xml:space="preserve"> </t>
    </r>
    <r>
      <rPr>
        <sz val="10"/>
        <rFont val="宋体"/>
        <family val="3"/>
        <charset val="134"/>
      </rPr>
      <t>江平</t>
    </r>
    <r>
      <rPr>
        <sz val="10"/>
        <rFont val="Times New Roman"/>
        <family val="1"/>
      </rPr>
      <t xml:space="preserve"> </t>
    </r>
  </si>
  <si>
    <r>
      <rPr>
        <sz val="10"/>
        <rFont val="宋体"/>
        <family val="3"/>
        <charset val="134"/>
      </rPr>
      <t>益阳市赫山区发展和改革局
蔡彦</t>
    </r>
  </si>
  <si>
    <r>
      <rPr>
        <sz val="10"/>
        <rFont val="宋体"/>
        <family val="3"/>
        <charset val="134"/>
      </rPr>
      <t>相关设施投资</t>
    </r>
    <r>
      <rPr>
        <sz val="10"/>
        <rFont val="Times New Roman"/>
        <family val="1"/>
      </rPr>
      <t>2612</t>
    </r>
    <r>
      <rPr>
        <sz val="10"/>
        <rFont val="宋体"/>
        <family val="3"/>
        <charset val="134"/>
      </rPr>
      <t>万元</t>
    </r>
  </si>
  <si>
    <r>
      <rPr>
        <sz val="10"/>
        <rFont val="宋体"/>
        <family val="3"/>
        <charset val="134"/>
      </rPr>
      <t>益阳市赫山区山岭米业有限公司年产</t>
    </r>
    <r>
      <rPr>
        <sz val="10"/>
        <rFont val="Times New Roman"/>
        <family val="1"/>
      </rPr>
      <t>8</t>
    </r>
    <r>
      <rPr>
        <sz val="10"/>
        <rFont val="宋体"/>
        <family val="3"/>
        <charset val="134"/>
      </rPr>
      <t>万吨精米生产线及</t>
    </r>
    <r>
      <rPr>
        <sz val="10"/>
        <rFont val="Times New Roman"/>
        <family val="1"/>
      </rPr>
      <t>3</t>
    </r>
    <r>
      <rPr>
        <sz val="10"/>
        <rFont val="宋体"/>
        <family val="3"/>
        <charset val="134"/>
      </rPr>
      <t>万吨粮食仓储物流交易中心项目</t>
    </r>
  </si>
  <si>
    <r>
      <rPr>
        <sz val="10"/>
        <rFont val="宋体"/>
        <family val="3"/>
        <charset val="134"/>
      </rPr>
      <t>项目总建筑面积</t>
    </r>
    <r>
      <rPr>
        <sz val="10"/>
        <rFont val="Times New Roman"/>
        <family val="1"/>
      </rPr>
      <t>11680</t>
    </r>
    <r>
      <rPr>
        <sz val="10"/>
        <rFont val="宋体"/>
        <family val="3"/>
        <charset val="134"/>
      </rPr>
      <t>㎡。其中新建</t>
    </r>
    <r>
      <rPr>
        <sz val="10"/>
        <rFont val="Times New Roman"/>
        <family val="1"/>
      </rPr>
      <t>3</t>
    </r>
    <r>
      <rPr>
        <sz val="10"/>
        <rFont val="宋体"/>
        <family val="3"/>
        <charset val="134"/>
      </rPr>
      <t>栋粮食物流仓，建筑面积</t>
    </r>
    <r>
      <rPr>
        <sz val="10"/>
        <rFont val="Times New Roman"/>
        <family val="1"/>
      </rPr>
      <t>6388.6</t>
    </r>
    <r>
      <rPr>
        <sz val="10"/>
        <rFont val="宋体"/>
        <family val="3"/>
        <charset val="134"/>
      </rPr>
      <t>㎡，物流交易中心，建筑面积心</t>
    </r>
    <r>
      <rPr>
        <sz val="10"/>
        <rFont val="Times New Roman"/>
        <family val="1"/>
      </rPr>
      <t>890.1</t>
    </r>
    <r>
      <rPr>
        <sz val="10"/>
        <rFont val="宋体"/>
        <family val="3"/>
        <charset val="134"/>
      </rPr>
      <t>㎡，及其他配套设施。</t>
    </r>
  </si>
  <si>
    <r>
      <rPr>
        <sz val="10"/>
        <rFont val="宋体"/>
        <family val="3"/>
        <charset val="134"/>
      </rPr>
      <t>新建</t>
    </r>
    <r>
      <rPr>
        <sz val="10"/>
        <rFont val="Times New Roman"/>
        <family val="1"/>
      </rPr>
      <t>3</t>
    </r>
    <r>
      <rPr>
        <sz val="10"/>
        <rFont val="宋体"/>
        <family val="3"/>
        <charset val="134"/>
      </rPr>
      <t>栋粮食物流仓，仓容（麦容）</t>
    </r>
    <r>
      <rPr>
        <sz val="10"/>
        <rFont val="Times New Roman"/>
        <family val="1"/>
      </rPr>
      <t>3.0</t>
    </r>
    <r>
      <rPr>
        <sz val="10"/>
        <rFont val="宋体"/>
        <family val="3"/>
        <charset val="134"/>
      </rPr>
      <t>万吨；物流交易中心及其他配套实施。</t>
    </r>
  </si>
  <si>
    <r>
      <rPr>
        <sz val="10"/>
        <rFont val="宋体"/>
        <family val="3"/>
        <charset val="134"/>
      </rPr>
      <t>益阳市赫山区山岭米业有限公司
赵雪辉</t>
    </r>
  </si>
  <si>
    <r>
      <rPr>
        <sz val="10"/>
        <rFont val="宋体"/>
        <family val="3"/>
        <charset val="134"/>
      </rPr>
      <t>相关设施投资</t>
    </r>
    <r>
      <rPr>
        <sz val="10"/>
        <rFont val="Times New Roman"/>
        <family val="1"/>
      </rPr>
      <t>1930</t>
    </r>
    <r>
      <rPr>
        <sz val="10"/>
        <rFont val="宋体"/>
        <family val="3"/>
        <charset val="134"/>
      </rPr>
      <t>万元</t>
    </r>
  </si>
  <si>
    <r>
      <rPr>
        <sz val="10"/>
        <rFont val="宋体"/>
        <family val="3"/>
        <charset val="134"/>
      </rPr>
      <t>益阳市资阳区粮食收储有限责任公司沙头粮站新建</t>
    </r>
    <r>
      <rPr>
        <sz val="10"/>
        <rFont val="Times New Roman"/>
        <family val="1"/>
      </rPr>
      <t>2.5</t>
    </r>
    <r>
      <rPr>
        <sz val="10"/>
        <rFont val="宋体"/>
        <family val="3"/>
        <charset val="134"/>
      </rPr>
      <t>万吨粮食现代物流设施建设项目</t>
    </r>
  </si>
  <si>
    <r>
      <rPr>
        <sz val="10"/>
        <rFont val="宋体"/>
        <family val="3"/>
        <charset val="134"/>
      </rPr>
      <t>益阳市资阳区</t>
    </r>
  </si>
  <si>
    <r>
      <rPr>
        <sz val="10"/>
        <rFont val="宋体"/>
        <family val="3"/>
        <charset val="134"/>
      </rPr>
      <t>项目总建筑面积</t>
    </r>
    <r>
      <rPr>
        <sz val="10"/>
        <rFont val="Times New Roman"/>
        <family val="1"/>
      </rPr>
      <t>6468.45</t>
    </r>
    <r>
      <rPr>
        <sz val="10"/>
        <rFont val="宋体"/>
        <family val="3"/>
        <charset val="134"/>
      </rPr>
      <t>㎡。其中新建</t>
    </r>
    <r>
      <rPr>
        <sz val="10"/>
        <rFont val="Times New Roman"/>
        <family val="1"/>
      </rPr>
      <t>3</t>
    </r>
    <r>
      <rPr>
        <sz val="10"/>
        <rFont val="宋体"/>
        <family val="3"/>
        <charset val="134"/>
      </rPr>
      <t>栋平房粮食物流仓，建筑面积</t>
    </r>
    <r>
      <rPr>
        <sz val="10"/>
        <rFont val="Times New Roman"/>
        <family val="1"/>
      </rPr>
      <t>4884</t>
    </r>
    <r>
      <rPr>
        <sz val="10"/>
        <rFont val="宋体"/>
        <family val="3"/>
        <charset val="134"/>
      </rPr>
      <t>㎡，物流服务中心，建筑面积</t>
    </r>
    <r>
      <rPr>
        <sz val="10"/>
        <rFont val="Times New Roman"/>
        <family val="1"/>
      </rPr>
      <t>1388.88</t>
    </r>
    <r>
      <rPr>
        <sz val="10"/>
        <rFont val="宋体"/>
        <family val="3"/>
        <charset val="134"/>
      </rPr>
      <t>㎡，及其他配套设施。</t>
    </r>
  </si>
  <si>
    <r>
      <rPr>
        <sz val="10"/>
        <rFont val="宋体"/>
        <family val="3"/>
        <charset val="134"/>
      </rPr>
      <t>新建</t>
    </r>
    <r>
      <rPr>
        <sz val="10"/>
        <rFont val="Times New Roman"/>
        <family val="1"/>
      </rPr>
      <t>3</t>
    </r>
    <r>
      <rPr>
        <sz val="10"/>
        <rFont val="宋体"/>
        <family val="3"/>
        <charset val="134"/>
      </rPr>
      <t>栋粮食物流仓，总仓容</t>
    </r>
    <r>
      <rPr>
        <sz val="10"/>
        <rFont val="Times New Roman"/>
        <family val="1"/>
      </rPr>
      <t>2.5</t>
    </r>
    <r>
      <rPr>
        <sz val="10"/>
        <rFont val="宋体"/>
        <family val="3"/>
        <charset val="134"/>
      </rPr>
      <t>万吨（麦容），</t>
    </r>
    <r>
      <rPr>
        <sz val="10"/>
        <rFont val="Times New Roman"/>
        <family val="1"/>
      </rPr>
      <t>1</t>
    </r>
    <r>
      <rPr>
        <sz val="10"/>
        <rFont val="宋体"/>
        <family val="3"/>
        <charset val="134"/>
      </rPr>
      <t>栋物流服务中心及其他配套设施。</t>
    </r>
  </si>
  <si>
    <r>
      <rPr>
        <sz val="10"/>
        <rFont val="宋体"/>
        <family val="3"/>
        <charset val="134"/>
      </rPr>
      <t>益阳市资阳区粮食收储有限责任公司
贺新跃</t>
    </r>
  </si>
  <si>
    <r>
      <rPr>
        <sz val="10"/>
        <rFont val="宋体"/>
        <family val="3"/>
        <charset val="134"/>
      </rPr>
      <t>益阳市资阳区发展和改革局
崔卫国</t>
    </r>
  </si>
  <si>
    <r>
      <rPr>
        <sz val="10"/>
        <rFont val="宋体"/>
        <family val="3"/>
        <charset val="134"/>
      </rPr>
      <t>相关设施投资</t>
    </r>
    <r>
      <rPr>
        <sz val="10"/>
        <rFont val="Times New Roman"/>
        <family val="1"/>
      </rPr>
      <t>2705</t>
    </r>
    <r>
      <rPr>
        <sz val="10"/>
        <rFont val="宋体"/>
        <family val="3"/>
        <charset val="134"/>
      </rPr>
      <t>万元</t>
    </r>
  </si>
  <si>
    <r>
      <rPr>
        <sz val="10"/>
        <rFont val="宋体"/>
        <family val="3"/>
        <charset val="134"/>
      </rPr>
      <t>湖南卓越粮油实业有限公司日产</t>
    </r>
    <r>
      <rPr>
        <sz val="10"/>
        <rFont val="Times New Roman"/>
        <family val="1"/>
      </rPr>
      <t>200</t>
    </r>
    <r>
      <rPr>
        <sz val="10"/>
        <rFont val="宋体"/>
        <family val="3"/>
        <charset val="134"/>
      </rPr>
      <t>吨应急大米加工和</t>
    </r>
    <r>
      <rPr>
        <sz val="10"/>
        <rFont val="Times New Roman"/>
        <family val="1"/>
      </rPr>
      <t>1.9</t>
    </r>
    <r>
      <rPr>
        <sz val="10"/>
        <rFont val="宋体"/>
        <family val="3"/>
        <charset val="134"/>
      </rPr>
      <t>万吨应急粮食仓储及应急配送建设项目</t>
    </r>
  </si>
  <si>
    <r>
      <rPr>
        <sz val="10"/>
        <rFont val="宋体"/>
        <family val="3"/>
        <charset val="134"/>
      </rPr>
      <t>娄底市双峰县</t>
    </r>
  </si>
  <si>
    <r>
      <rPr>
        <sz val="10"/>
        <color theme="1"/>
        <rFont val="宋体"/>
        <family val="3"/>
        <charset val="134"/>
      </rPr>
      <t>项目总建筑面积</t>
    </r>
    <r>
      <rPr>
        <sz val="10"/>
        <color theme="1"/>
        <rFont val="Times New Roman"/>
        <family val="1"/>
      </rPr>
      <t>12476.1</t>
    </r>
    <r>
      <rPr>
        <sz val="10"/>
        <color theme="1"/>
        <rFont val="宋体"/>
        <family val="3"/>
        <charset val="134"/>
      </rPr>
      <t>㎡。其中新建</t>
    </r>
    <r>
      <rPr>
        <sz val="10"/>
        <color theme="1"/>
        <rFont val="Times New Roman"/>
        <family val="1"/>
      </rPr>
      <t>2</t>
    </r>
    <r>
      <rPr>
        <sz val="10"/>
        <color theme="1"/>
        <rFont val="宋体"/>
        <family val="3"/>
        <charset val="134"/>
      </rPr>
      <t>栋原粮仓，建筑面积</t>
    </r>
    <r>
      <rPr>
        <sz val="10"/>
        <color theme="1"/>
        <rFont val="Times New Roman"/>
        <family val="1"/>
      </rPr>
      <t>3525.2</t>
    </r>
    <r>
      <rPr>
        <sz val="10"/>
        <color theme="1"/>
        <rFont val="宋体"/>
        <family val="3"/>
        <charset val="134"/>
      </rPr>
      <t>㎡，</t>
    </r>
    <r>
      <rPr>
        <sz val="10"/>
        <color theme="1"/>
        <rFont val="Times New Roman"/>
        <family val="1"/>
      </rPr>
      <t>1</t>
    </r>
    <r>
      <rPr>
        <sz val="10"/>
        <color theme="1"/>
        <rFont val="宋体"/>
        <family val="3"/>
        <charset val="134"/>
      </rPr>
      <t>栋低温成品仓，建筑面积</t>
    </r>
    <r>
      <rPr>
        <sz val="10"/>
        <color theme="1"/>
        <rFont val="Times New Roman"/>
        <family val="1"/>
      </rPr>
      <t>1300</t>
    </r>
    <r>
      <rPr>
        <sz val="10"/>
        <color theme="1"/>
        <rFont val="宋体"/>
        <family val="3"/>
        <charset val="134"/>
      </rPr>
      <t>㎡，及其他配套设施。</t>
    </r>
  </si>
  <si>
    <r>
      <rPr>
        <sz val="10"/>
        <rFont val="宋体"/>
        <family val="3"/>
        <charset val="134"/>
      </rPr>
      <t>新建</t>
    </r>
    <r>
      <rPr>
        <sz val="10"/>
        <rFont val="Times New Roman"/>
        <family val="1"/>
      </rPr>
      <t>2</t>
    </r>
    <r>
      <rPr>
        <sz val="10"/>
        <rFont val="宋体"/>
        <family val="3"/>
        <charset val="134"/>
      </rPr>
      <t>栋原粮仓，仓容</t>
    </r>
    <r>
      <rPr>
        <sz val="10"/>
        <rFont val="Times New Roman"/>
        <family val="1"/>
      </rPr>
      <t>1.57</t>
    </r>
    <r>
      <rPr>
        <sz val="10"/>
        <rFont val="宋体"/>
        <family val="3"/>
        <charset val="134"/>
      </rPr>
      <t>万吨；</t>
    </r>
    <r>
      <rPr>
        <sz val="10"/>
        <rFont val="Times New Roman"/>
        <family val="1"/>
      </rPr>
      <t>1</t>
    </r>
    <r>
      <rPr>
        <sz val="10"/>
        <rFont val="宋体"/>
        <family val="3"/>
        <charset val="134"/>
      </rPr>
      <t>栋低温成品库，仓容</t>
    </r>
    <r>
      <rPr>
        <sz val="10"/>
        <rFont val="Times New Roman"/>
        <family val="1"/>
      </rPr>
      <t>3300</t>
    </r>
    <r>
      <rPr>
        <sz val="10"/>
        <rFont val="宋体"/>
        <family val="3"/>
        <charset val="134"/>
      </rPr>
      <t>吨；购置配送车辆</t>
    </r>
    <r>
      <rPr>
        <sz val="10"/>
        <rFont val="Times New Roman"/>
        <family val="1"/>
      </rPr>
      <t>2</t>
    </r>
    <r>
      <rPr>
        <sz val="10"/>
        <rFont val="宋体"/>
        <family val="3"/>
        <charset val="134"/>
      </rPr>
      <t>台；其他配套设施。</t>
    </r>
  </si>
  <si>
    <r>
      <rPr>
        <sz val="10"/>
        <rFont val="宋体"/>
        <family val="3"/>
        <charset val="134"/>
      </rPr>
      <t>湖南卓越粮油实业有限公司
龚卓越</t>
    </r>
  </si>
  <si>
    <r>
      <rPr>
        <sz val="10"/>
        <rFont val="宋体"/>
        <family val="3"/>
        <charset val="134"/>
      </rPr>
      <t>双峰县发改局
陈红卫</t>
    </r>
  </si>
  <si>
    <r>
      <rPr>
        <sz val="10"/>
        <rFont val="宋体"/>
        <family val="3"/>
        <charset val="134"/>
      </rPr>
      <t>相关设施投资</t>
    </r>
    <r>
      <rPr>
        <sz val="10"/>
        <rFont val="Times New Roman"/>
        <family val="1"/>
      </rPr>
      <t>1158</t>
    </r>
    <r>
      <rPr>
        <sz val="10"/>
        <rFont val="宋体"/>
        <family val="3"/>
        <charset val="134"/>
      </rPr>
      <t>万元</t>
    </r>
  </si>
  <si>
    <r>
      <rPr>
        <sz val="10"/>
        <rFont val="宋体"/>
        <family val="3"/>
        <charset val="134"/>
      </rPr>
      <t>凤凰县兴盛粮油购销有限责任公司凤凰县粮食储备仓库建设项目</t>
    </r>
  </si>
  <si>
    <r>
      <rPr>
        <sz val="10"/>
        <rFont val="宋体"/>
        <family val="3"/>
        <charset val="134"/>
      </rPr>
      <t>湘西自治州凤凰县</t>
    </r>
  </si>
  <si>
    <r>
      <rPr>
        <sz val="10"/>
        <rFont val="宋体"/>
        <family val="3"/>
        <charset val="134"/>
      </rPr>
      <t>项目总建筑面积</t>
    </r>
    <r>
      <rPr>
        <sz val="10"/>
        <rFont val="Times New Roman"/>
        <family val="1"/>
      </rPr>
      <t>6409</t>
    </r>
    <r>
      <rPr>
        <sz val="10"/>
        <rFont val="宋体"/>
        <family val="3"/>
        <charset val="134"/>
      </rPr>
      <t>㎡。其中：新建</t>
    </r>
    <r>
      <rPr>
        <sz val="10"/>
        <rFont val="Times New Roman"/>
        <family val="1"/>
      </rPr>
      <t>2</t>
    </r>
    <r>
      <rPr>
        <sz val="10"/>
        <rFont val="宋体"/>
        <family val="3"/>
        <charset val="134"/>
      </rPr>
      <t>栋平房仓，建筑面积</t>
    </r>
    <r>
      <rPr>
        <sz val="10"/>
        <rFont val="Times New Roman"/>
        <family val="1"/>
      </rPr>
      <t>2646</t>
    </r>
    <r>
      <rPr>
        <sz val="10"/>
        <rFont val="宋体"/>
        <family val="3"/>
        <charset val="134"/>
      </rPr>
      <t>㎡，及其他配套设施。</t>
    </r>
  </si>
  <si>
    <r>
      <rPr>
        <sz val="10"/>
        <rFont val="宋体"/>
        <family val="3"/>
        <charset val="134"/>
      </rPr>
      <t>新建</t>
    </r>
    <r>
      <rPr>
        <sz val="10"/>
        <rFont val="Times New Roman"/>
        <family val="1"/>
      </rPr>
      <t>2</t>
    </r>
    <r>
      <rPr>
        <sz val="10"/>
        <rFont val="宋体"/>
        <family val="3"/>
        <charset val="134"/>
      </rPr>
      <t>栋平房仓，仓容</t>
    </r>
    <r>
      <rPr>
        <sz val="10"/>
        <rFont val="Times New Roman"/>
        <family val="1"/>
      </rPr>
      <t>1</t>
    </r>
    <r>
      <rPr>
        <sz val="10"/>
        <rFont val="宋体"/>
        <family val="3"/>
        <charset val="134"/>
      </rPr>
      <t>万吨及其他配套设施。</t>
    </r>
  </si>
  <si>
    <r>
      <rPr>
        <sz val="10"/>
        <rFont val="宋体"/>
        <family val="3"/>
        <charset val="134"/>
      </rPr>
      <t>凤凰县兴盛粮油购销有限责任公司
滕晓春</t>
    </r>
  </si>
  <si>
    <r>
      <rPr>
        <sz val="10"/>
        <rFont val="宋体"/>
        <family val="3"/>
        <charset val="134"/>
      </rPr>
      <t>凤凰县发展和改革局
吴元贵</t>
    </r>
  </si>
  <si>
    <r>
      <rPr>
        <sz val="10"/>
        <rFont val="宋体"/>
        <family val="3"/>
        <charset val="134"/>
      </rPr>
      <t>相关设施投资</t>
    </r>
    <r>
      <rPr>
        <sz val="10"/>
        <rFont val="Times New Roman"/>
        <family val="1"/>
      </rPr>
      <t>2600</t>
    </r>
    <r>
      <rPr>
        <sz val="10"/>
        <rFont val="宋体"/>
        <family val="3"/>
        <charset val="134"/>
      </rPr>
      <t>万元</t>
    </r>
  </si>
  <si>
    <t>日常监管直接
责任单位及
监管责任人</t>
    <phoneticPr fontId="16" type="noConversion"/>
  </si>
  <si>
    <t>计划
下达</t>
    <phoneticPr fontId="16" type="noConversion"/>
  </si>
  <si>
    <r>
      <rPr>
        <sz val="16"/>
        <rFont val="仿宋_GB2312"/>
        <family val="3"/>
        <charset val="134"/>
      </rPr>
      <t>附件</t>
    </r>
    <r>
      <rPr>
        <sz val="16"/>
        <rFont val="Times New Roman"/>
        <family val="1"/>
      </rPr>
      <t>1</t>
    </r>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</si>
</sst>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6" x14ac:knownFonts="1">
    <font>
      <sz val="11"/>
      <color indexed="8"/>
      <name val="宋体"/>
      <charset val="134"/>
    </font>
    <font>
      <sz val="10"/>
      <color indexed="8"/>
      <name val="Times New Roman"/>
      <family val="1"/>
    </font>
    <font>
      <sz val="11"/>
      <color indexed="8"/>
      <name val="Times New Roman"/>
      <family val="1"/>
    </font>
    <font>
      <sz val="10"/>
      <name val="仿宋_GB2312"/>
      <charset val="134"/>
    </font>
    <font>
      <b/>
      <sz val="18"/>
      <color indexed="8"/>
      <name val="方正小标宋简体"/>
      <charset val="134"/>
    </font>
    <font>
      <b/>
      <sz val="18"/>
      <color indexed="8"/>
      <name val="Times New Roman"/>
      <family val="1"/>
    </font>
    <font>
      <sz val="10"/>
      <color indexed="8"/>
      <name val="宋体"/>
      <charset val="134"/>
    </font>
    <font>
      <sz val="10"/>
      <color indexed="8"/>
      <name val="黑体"/>
      <charset val="134"/>
    </font>
    <font>
      <sz val="10"/>
      <name val="宋体"/>
      <charset val="134"/>
    </font>
    <font>
      <sz val="10"/>
      <name val="Times New Roman"/>
      <family val="1"/>
    </font>
    <font>
      <sz val="10"/>
      <color theme="1"/>
      <name val="宋体"/>
      <charset val="134"/>
    </font>
    <font>
      <sz val="10"/>
      <color theme="1"/>
      <name val="Times New Roman"/>
      <family val="1"/>
    </font>
    <font>
      <sz val="10"/>
      <color theme="3" tint="-0.249977111117893"/>
      <name val="Times New Roman"/>
      <family val="1"/>
    </font>
    <font>
      <sz val="10"/>
      <color rgb="FFFF0000"/>
      <name val="Times New Roman"/>
      <family val="1"/>
    </font>
    <font>
      <sz val="12"/>
      <name val="宋体"/>
      <charset val="134"/>
    </font>
    <font>
      <sz val="11"/>
      <color indexed="8"/>
      <name val="宋体"/>
      <charset val="134"/>
    </font>
    <font>
      <sz val="9"/>
      <name val="宋体"/>
      <family val="3"/>
      <charset val="134"/>
    </font>
    <font>
      <sz val="16"/>
      <name val="仿宋_GB2312"/>
      <family val="3"/>
      <charset val="134"/>
    </font>
    <font>
      <sz val="18"/>
      <color indexed="8"/>
      <name val="方正小标宋简体"/>
      <family val="3"/>
      <charset val="134"/>
    </font>
    <font>
      <sz val="10"/>
      <color indexed="8"/>
      <name val="宋体"/>
      <family val="3"/>
      <charset val="134"/>
    </font>
    <font>
      <sz val="10"/>
      <name val="宋体"/>
      <family val="3"/>
      <charset val="134"/>
    </font>
    <font>
      <sz val="10"/>
      <color theme="1"/>
      <name val="宋体"/>
      <family val="3"/>
      <charset val="134"/>
    </font>
    <font>
      <sz val="16"/>
      <name val="Times New Roman"/>
      <family val="1"/>
    </font>
    <font>
      <sz val="18"/>
      <color indexed="8"/>
      <name val="Times New Roman"/>
      <family val="1"/>
    </font>
    <font>
      <sz val="10"/>
      <color indexed="8"/>
      <name val="黑体"/>
      <family val="3"/>
      <charset val="134"/>
    </font>
    <font>
      <sz val="9"/>
      <name val="宋体"/>
      <charset val="13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s>
  <cellStyleXfs count="6">
    <xf numFmtId="0" fontId="0" fillId="0" borderId="0">
      <alignment vertical="center"/>
    </xf>
    <xf numFmtId="0" fontId="14" fillId="0" borderId="0">
      <alignment vertical="top"/>
    </xf>
    <xf numFmtId="0" fontId="14" fillId="0" borderId="0">
      <alignment vertical="top"/>
    </xf>
    <xf numFmtId="0" fontId="15" fillId="0" borderId="0"/>
    <xf numFmtId="0" fontId="14" fillId="0" borderId="0">
      <alignment vertical="center"/>
    </xf>
    <xf numFmtId="0" fontId="14" fillId="0" borderId="0">
      <alignment vertical="center"/>
    </xf>
  </cellStyleXfs>
  <cellXfs count="54">
    <xf numFmtId="0" fontId="0" fillId="0" borderId="0" xfId="0" applyAlignment="1"/>
    <xf numFmtId="0" fontId="0" fillId="2" borderId="0" xfId="0" applyFill="1" applyAlignment="1"/>
    <xf numFmtId="0" fontId="1" fillId="0" borderId="0" xfId="0" applyFont="1" applyBorder="1" applyAlignment="1"/>
    <xf numFmtId="0" fontId="2" fillId="0" borderId="0" xfId="0" applyFont="1" applyBorder="1" applyAlignment="1">
      <alignment horizontal="left"/>
    </xf>
    <xf numFmtId="0" fontId="2" fillId="0" borderId="0" xfId="0" applyFont="1" applyBorder="1" applyAlignment="1">
      <alignment horizontal="center"/>
    </xf>
    <xf numFmtId="0" fontId="2" fillId="0" borderId="0" xfId="0" applyFont="1" applyBorder="1" applyAlignment="1"/>
    <xf numFmtId="0" fontId="1" fillId="0" borderId="0" xfId="0" applyFont="1" applyBorder="1" applyAlignment="1">
      <alignment horizontal="left"/>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8" fillId="3" borderId="1" xfId="0" applyFont="1" applyFill="1" applyBorder="1" applyAlignment="1">
      <alignment horizontal="left" vertical="center" wrapText="1"/>
    </xf>
    <xf numFmtId="0" fontId="1" fillId="0" borderId="1" xfId="0" applyFont="1" applyBorder="1" applyAlignment="1">
      <alignment horizontal="left" vertical="center" wrapText="1"/>
    </xf>
    <xf numFmtId="176" fontId="9"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10" fillId="3" borderId="1"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176" fontId="11" fillId="0" borderId="1" xfId="0" applyNumberFormat="1" applyFont="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Border="1" applyAlignment="1">
      <alignment horizontal="center" vertical="center" wrapText="1"/>
    </xf>
    <xf numFmtId="0" fontId="13" fillId="0" borderId="0" xfId="0" applyFont="1" applyBorder="1" applyAlignment="1"/>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0" xfId="0" applyFont="1" applyBorder="1" applyAlignment="1"/>
    <xf numFmtId="0" fontId="22" fillId="0" borderId="0" xfId="0" applyFont="1" applyBorder="1" applyAlignment="1">
      <alignment horizontal="left" vertical="center"/>
    </xf>
    <xf numFmtId="0" fontId="23" fillId="0" borderId="0" xfId="0" applyFont="1" applyAlignment="1">
      <alignment horizontal="center" vertical="center"/>
    </xf>
    <xf numFmtId="0" fontId="1" fillId="0" borderId="11" xfId="0" applyFont="1" applyBorder="1" applyAlignment="1">
      <alignment horizontal="right" vertical="center"/>
    </xf>
    <xf numFmtId="0" fontId="9"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 fillId="0" borderId="1" xfId="0" applyFont="1" applyBorder="1" applyAlignment="1">
      <alignment horizontal="center" vertical="top" wrapText="1"/>
    </xf>
    <xf numFmtId="0" fontId="11"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1" fillId="0" borderId="1" xfId="0" applyFont="1" applyBorder="1" applyAlignment="1">
      <alignment horizontal="left" vertical="top" wrapText="1"/>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10" xfId="0" applyFont="1" applyFill="1" applyBorder="1" applyAlignment="1">
      <alignment horizontal="center" vertical="center"/>
    </xf>
    <xf numFmtId="0" fontId="3" fillId="0" borderId="0" xfId="0" applyFont="1" applyBorder="1" applyAlignment="1">
      <alignment horizontal="left"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right" vertical="center"/>
    </xf>
    <xf numFmtId="0" fontId="8" fillId="3" borderId="1" xfId="0" applyFont="1" applyFill="1" applyBorder="1" applyAlignment="1">
      <alignment horizontal="left" vertical="center" wrapText="1"/>
    </xf>
    <xf numFmtId="0" fontId="2" fillId="0" borderId="1" xfId="0" applyFont="1" applyBorder="1" applyAlignment="1">
      <alignment horizontal="left" vertical="top" wrapText="1"/>
    </xf>
    <xf numFmtId="0" fontId="8" fillId="3" borderId="1" xfId="0" applyFont="1" applyFill="1" applyBorder="1" applyAlignment="1">
      <alignment horizontal="center" vertical="center" wrapText="1"/>
    </xf>
    <xf numFmtId="0" fontId="2" fillId="0" borderId="1" xfId="0" applyFont="1" applyBorder="1" applyAlignment="1">
      <alignment horizontal="center" vertical="top" wrapText="1"/>
    </xf>
  </cellXfs>
  <cellStyles count="6">
    <cellStyle name="0,0_x000d__x000a_NA_x000d__x000a_" xfId="1"/>
    <cellStyle name="0,0_x005f_x000d__x005f_x000a_NA_x005f_x000d__x005f_x000a_" xfId="2"/>
    <cellStyle name="常规" xfId="0" builtinId="0"/>
    <cellStyle name="常规 2" xfId="4"/>
    <cellStyle name="常规 2 2" xfId="3"/>
    <cellStyle name="常规 4" xfId="5"/>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5"/>
  <sheetViews>
    <sheetView tabSelected="1" view="pageBreakPreview" zoomScaleNormal="130" zoomScaleSheetLayoutView="100" workbookViewId="0">
      <pane xSplit="6" ySplit="4" topLeftCell="G35" activePane="bottomRight" state="frozen"/>
      <selection pane="topRight"/>
      <selection pane="bottomLeft"/>
      <selection pane="bottomRight" activeCell="A2" sqref="A2:M2"/>
    </sheetView>
  </sheetViews>
  <sheetFormatPr defaultColWidth="9" defaultRowHeight="15" x14ac:dyDescent="0.25"/>
  <cols>
    <col min="1" max="1" width="4.875" style="3" customWidth="1"/>
    <col min="2" max="2" width="16" style="3" customWidth="1"/>
    <col min="3" max="3" width="6.25" style="4" customWidth="1"/>
    <col min="4" max="4" width="5.5" style="3" customWidth="1"/>
    <col min="5" max="5" width="27.125" style="5" customWidth="1"/>
    <col min="6" max="6" width="5.625" style="4" customWidth="1"/>
    <col min="7" max="7" width="15" style="6" customWidth="1"/>
    <col min="8" max="8" width="7.125" style="5" customWidth="1"/>
    <col min="9" max="9" width="7.625" style="5" customWidth="1"/>
    <col min="10" max="10" width="28.875" style="5" customWidth="1"/>
    <col min="11" max="11" width="13.125" style="5" customWidth="1"/>
    <col min="12" max="12" width="12.625" style="5" customWidth="1"/>
    <col min="13" max="13" width="10.875" style="3" customWidth="1"/>
    <col min="14" max="16384" width="9" style="5"/>
  </cols>
  <sheetData>
    <row r="1" spans="1:13" ht="22.5" customHeight="1" x14ac:dyDescent="0.25">
      <c r="A1" s="31" t="s">
        <v>209</v>
      </c>
      <c r="B1" s="31"/>
      <c r="C1" s="31"/>
      <c r="D1" s="31"/>
    </row>
    <row r="2" spans="1:13" ht="32.1" customHeight="1" x14ac:dyDescent="0.25">
      <c r="A2" s="32" t="s">
        <v>125</v>
      </c>
      <c r="B2" s="32"/>
      <c r="C2" s="32"/>
      <c r="D2" s="32"/>
      <c r="E2" s="32"/>
      <c r="F2" s="32"/>
      <c r="G2" s="32"/>
      <c r="H2" s="32"/>
      <c r="I2" s="32"/>
      <c r="J2" s="32"/>
      <c r="K2" s="32"/>
      <c r="L2" s="32"/>
      <c r="M2" s="32"/>
    </row>
    <row r="3" spans="1:13" s="2" customFormat="1" ht="20.100000000000001" customHeight="1" x14ac:dyDescent="0.2">
      <c r="A3" s="33" t="s">
        <v>126</v>
      </c>
      <c r="B3" s="33"/>
      <c r="C3" s="33"/>
      <c r="D3" s="33"/>
      <c r="E3" s="33"/>
      <c r="F3" s="33"/>
      <c r="G3" s="33"/>
      <c r="H3" s="33"/>
      <c r="I3" s="33"/>
      <c r="J3" s="33"/>
      <c r="K3" s="33"/>
      <c r="L3" s="33"/>
      <c r="M3" s="33"/>
    </row>
    <row r="4" spans="1:13" s="30" customFormat="1" ht="42" customHeight="1" x14ac:dyDescent="0.15">
      <c r="A4" s="26" t="s">
        <v>2</v>
      </c>
      <c r="B4" s="26" t="s">
        <v>23</v>
      </c>
      <c r="C4" s="27" t="s">
        <v>24</v>
      </c>
      <c r="D4" s="28" t="s">
        <v>25</v>
      </c>
      <c r="E4" s="26" t="s">
        <v>26</v>
      </c>
      <c r="F4" s="26" t="s">
        <v>27</v>
      </c>
      <c r="G4" s="28" t="s">
        <v>28</v>
      </c>
      <c r="H4" s="29" t="s">
        <v>29</v>
      </c>
      <c r="I4" s="26" t="s">
        <v>208</v>
      </c>
      <c r="J4" s="27" t="s">
        <v>31</v>
      </c>
      <c r="K4" s="27" t="s">
        <v>32</v>
      </c>
      <c r="L4" s="27" t="s">
        <v>207</v>
      </c>
      <c r="M4" s="26" t="s">
        <v>34</v>
      </c>
    </row>
    <row r="5" spans="1:13" s="2" customFormat="1" ht="18" customHeight="1" x14ac:dyDescent="0.2">
      <c r="A5" s="40" t="s">
        <v>127</v>
      </c>
      <c r="B5" s="41"/>
      <c r="C5" s="36"/>
      <c r="D5" s="39"/>
      <c r="E5" s="36"/>
      <c r="F5" s="36"/>
      <c r="G5" s="12" t="s">
        <v>128</v>
      </c>
      <c r="H5" s="13">
        <f>SUM(H20,H10,H30,H35,H40,H15,H25,H45,H50)</f>
        <v>42984</v>
      </c>
      <c r="I5" s="13">
        <f>H5</f>
        <v>42984</v>
      </c>
      <c r="J5" s="36"/>
      <c r="K5" s="36"/>
      <c r="L5" s="36"/>
      <c r="M5" s="38" t="s">
        <v>129</v>
      </c>
    </row>
    <row r="6" spans="1:13" s="2" customFormat="1" ht="18" customHeight="1" x14ac:dyDescent="0.2">
      <c r="A6" s="42"/>
      <c r="B6" s="43"/>
      <c r="C6" s="36"/>
      <c r="D6" s="39"/>
      <c r="E6" s="36"/>
      <c r="F6" s="36"/>
      <c r="G6" s="12" t="s">
        <v>130</v>
      </c>
      <c r="H6" s="13"/>
      <c r="I6" s="13">
        <f>SUM(I21,I11,I31,I36,I41,I16,I26,I46,I51)</f>
        <v>5500</v>
      </c>
      <c r="J6" s="36"/>
      <c r="K6" s="36"/>
      <c r="L6" s="36"/>
      <c r="M6" s="38"/>
    </row>
    <row r="7" spans="1:13" s="2" customFormat="1" ht="18" customHeight="1" x14ac:dyDescent="0.2">
      <c r="A7" s="42"/>
      <c r="B7" s="43"/>
      <c r="C7" s="36"/>
      <c r="D7" s="39"/>
      <c r="E7" s="36"/>
      <c r="F7" s="36"/>
      <c r="G7" s="12" t="s">
        <v>131</v>
      </c>
      <c r="H7" s="13">
        <f>SUM(H22,H12,H32,H37,H42,H17,H27,H47,H52)</f>
        <v>31104.07</v>
      </c>
      <c r="I7" s="13">
        <f>SUM(I22,I12,I32,I37,I42,I17,I27,I47,I52)</f>
        <v>26334</v>
      </c>
      <c r="J7" s="36"/>
      <c r="K7" s="36"/>
      <c r="L7" s="36"/>
      <c r="M7" s="38"/>
    </row>
    <row r="8" spans="1:13" s="2" customFormat="1" ht="18" customHeight="1" x14ac:dyDescent="0.2">
      <c r="A8" s="42"/>
      <c r="B8" s="43"/>
      <c r="C8" s="36"/>
      <c r="D8" s="39"/>
      <c r="E8" s="36"/>
      <c r="F8" s="36"/>
      <c r="G8" s="12" t="s">
        <v>132</v>
      </c>
      <c r="H8" s="13">
        <f>SUM(H23,H13,H33,H38,H43,H18,H28,H48,H53)</f>
        <v>7600</v>
      </c>
      <c r="I8" s="13">
        <f>SUM(I23,I13,I33,I38,I43,I18,I28,I48,I53)</f>
        <v>7600</v>
      </c>
      <c r="J8" s="36"/>
      <c r="K8" s="36"/>
      <c r="L8" s="36"/>
      <c r="M8" s="38"/>
    </row>
    <row r="9" spans="1:13" s="2" customFormat="1" ht="18" customHeight="1" x14ac:dyDescent="0.2">
      <c r="A9" s="44"/>
      <c r="B9" s="45"/>
      <c r="C9" s="36"/>
      <c r="D9" s="39"/>
      <c r="E9" s="36"/>
      <c r="F9" s="36"/>
      <c r="G9" s="16" t="s">
        <v>133</v>
      </c>
      <c r="H9" s="13">
        <f>SUM(H24,H14,H34,H39,H44,H19,H29,H49,H54)</f>
        <v>4280</v>
      </c>
      <c r="I9" s="13">
        <f>SUM(I24,I14,I34,I39,I44,I19,I29,I49,I54)</f>
        <v>3550</v>
      </c>
      <c r="J9" s="36"/>
      <c r="K9" s="36"/>
      <c r="L9" s="36"/>
      <c r="M9" s="38"/>
    </row>
    <row r="10" spans="1:13" s="25" customFormat="1" ht="20.100000000000001" customHeight="1" x14ac:dyDescent="0.2">
      <c r="A10" s="34">
        <v>1</v>
      </c>
      <c r="B10" s="37" t="s">
        <v>134</v>
      </c>
      <c r="C10" s="35" t="s">
        <v>135</v>
      </c>
      <c r="D10" s="35" t="s">
        <v>136</v>
      </c>
      <c r="E10" s="37" t="s">
        <v>137</v>
      </c>
      <c r="F10" s="35" t="s">
        <v>7</v>
      </c>
      <c r="G10" s="16" t="s">
        <v>138</v>
      </c>
      <c r="H10" s="22">
        <v>6050</v>
      </c>
      <c r="I10" s="22">
        <f>H10</f>
        <v>6050</v>
      </c>
      <c r="J10" s="37" t="s">
        <v>139</v>
      </c>
      <c r="K10" s="37" t="s">
        <v>140</v>
      </c>
      <c r="L10" s="37" t="s">
        <v>141</v>
      </c>
      <c r="M10" s="37" t="s">
        <v>142</v>
      </c>
    </row>
    <row r="11" spans="1:13" s="25" customFormat="1" ht="20.100000000000001" customHeight="1" x14ac:dyDescent="0.2">
      <c r="A11" s="34"/>
      <c r="B11" s="37"/>
      <c r="C11" s="35"/>
      <c r="D11" s="35"/>
      <c r="E11" s="37"/>
      <c r="F11" s="35"/>
      <c r="G11" s="16" t="s">
        <v>143</v>
      </c>
      <c r="H11" s="22"/>
      <c r="I11" s="22">
        <v>650</v>
      </c>
      <c r="J11" s="37"/>
      <c r="K11" s="37"/>
      <c r="L11" s="37"/>
      <c r="M11" s="37"/>
    </row>
    <row r="12" spans="1:13" s="25" customFormat="1" ht="20.100000000000001" customHeight="1" x14ac:dyDescent="0.2">
      <c r="A12" s="34"/>
      <c r="B12" s="37"/>
      <c r="C12" s="35"/>
      <c r="D12" s="35"/>
      <c r="E12" s="37"/>
      <c r="F12" s="35"/>
      <c r="G12" s="16" t="s">
        <v>144</v>
      </c>
      <c r="H12" s="22">
        <v>6050</v>
      </c>
      <c r="I12" s="22">
        <f>H12-I11</f>
        <v>5400</v>
      </c>
      <c r="J12" s="37"/>
      <c r="K12" s="37"/>
      <c r="L12" s="37"/>
      <c r="M12" s="37"/>
    </row>
    <row r="13" spans="1:13" s="25" customFormat="1" ht="20.100000000000001" customHeight="1" x14ac:dyDescent="0.2">
      <c r="A13" s="34"/>
      <c r="B13" s="37"/>
      <c r="C13" s="35"/>
      <c r="D13" s="35"/>
      <c r="E13" s="37"/>
      <c r="F13" s="35"/>
      <c r="G13" s="16" t="s">
        <v>145</v>
      </c>
      <c r="H13" s="22"/>
      <c r="I13" s="22"/>
      <c r="J13" s="37"/>
      <c r="K13" s="37"/>
      <c r="L13" s="37"/>
      <c r="M13" s="37"/>
    </row>
    <row r="14" spans="1:13" s="25" customFormat="1" ht="20.100000000000001" customHeight="1" x14ac:dyDescent="0.2">
      <c r="A14" s="34"/>
      <c r="B14" s="37"/>
      <c r="C14" s="35"/>
      <c r="D14" s="35"/>
      <c r="E14" s="37"/>
      <c r="F14" s="35"/>
      <c r="G14" s="16" t="s">
        <v>133</v>
      </c>
      <c r="H14" s="22"/>
      <c r="I14" s="22"/>
      <c r="J14" s="37"/>
      <c r="K14" s="37"/>
      <c r="L14" s="37"/>
      <c r="M14" s="37"/>
    </row>
    <row r="15" spans="1:13" s="2" customFormat="1" ht="24" customHeight="1" x14ac:dyDescent="0.2">
      <c r="A15" s="34">
        <v>2</v>
      </c>
      <c r="B15" s="38" t="s">
        <v>146</v>
      </c>
      <c r="C15" s="34" t="s">
        <v>147</v>
      </c>
      <c r="D15" s="34" t="s">
        <v>148</v>
      </c>
      <c r="E15" s="38" t="s">
        <v>149</v>
      </c>
      <c r="F15" s="34" t="s">
        <v>11</v>
      </c>
      <c r="G15" s="17" t="s">
        <v>150</v>
      </c>
      <c r="H15" s="13">
        <v>5800</v>
      </c>
      <c r="I15" s="13">
        <f>H15</f>
        <v>5800</v>
      </c>
      <c r="J15" s="38" t="s">
        <v>151</v>
      </c>
      <c r="K15" s="38" t="s">
        <v>152</v>
      </c>
      <c r="L15" s="38" t="s">
        <v>153</v>
      </c>
      <c r="M15" s="38" t="s">
        <v>154</v>
      </c>
    </row>
    <row r="16" spans="1:13" s="2" customFormat="1" ht="24" customHeight="1" x14ac:dyDescent="0.2">
      <c r="A16" s="34"/>
      <c r="B16" s="38"/>
      <c r="C16" s="34"/>
      <c r="D16" s="34"/>
      <c r="E16" s="38"/>
      <c r="F16" s="34"/>
      <c r="G16" s="17" t="s">
        <v>155</v>
      </c>
      <c r="H16" s="13"/>
      <c r="I16" s="13">
        <v>740</v>
      </c>
      <c r="J16" s="38"/>
      <c r="K16" s="38"/>
      <c r="L16" s="38"/>
      <c r="M16" s="38"/>
    </row>
    <row r="17" spans="1:13" s="2" customFormat="1" ht="24" customHeight="1" x14ac:dyDescent="0.2">
      <c r="A17" s="34"/>
      <c r="B17" s="38"/>
      <c r="C17" s="34"/>
      <c r="D17" s="34"/>
      <c r="E17" s="38"/>
      <c r="F17" s="34"/>
      <c r="G17" s="17" t="s">
        <v>156</v>
      </c>
      <c r="H17" s="13">
        <v>5800</v>
      </c>
      <c r="I17" s="13">
        <f>I15-I16</f>
        <v>5060</v>
      </c>
      <c r="J17" s="38"/>
      <c r="K17" s="38"/>
      <c r="L17" s="38"/>
      <c r="M17" s="38"/>
    </row>
    <row r="18" spans="1:13" s="2" customFormat="1" ht="24" customHeight="1" x14ac:dyDescent="0.2">
      <c r="A18" s="34"/>
      <c r="B18" s="38"/>
      <c r="C18" s="34"/>
      <c r="D18" s="34"/>
      <c r="E18" s="38"/>
      <c r="F18" s="34"/>
      <c r="G18" s="17" t="s">
        <v>157</v>
      </c>
      <c r="H18" s="13"/>
      <c r="I18" s="13"/>
      <c r="J18" s="38"/>
      <c r="K18" s="38"/>
      <c r="L18" s="38"/>
      <c r="M18" s="38"/>
    </row>
    <row r="19" spans="1:13" s="2" customFormat="1" ht="24" customHeight="1" x14ac:dyDescent="0.2">
      <c r="A19" s="34"/>
      <c r="B19" s="38"/>
      <c r="C19" s="34"/>
      <c r="D19" s="34"/>
      <c r="E19" s="38"/>
      <c r="F19" s="34"/>
      <c r="G19" s="17" t="s">
        <v>158</v>
      </c>
      <c r="H19" s="13"/>
      <c r="I19" s="13"/>
      <c r="J19" s="38"/>
      <c r="K19" s="38"/>
      <c r="L19" s="38"/>
      <c r="M19" s="38"/>
    </row>
    <row r="20" spans="1:13" s="2" customFormat="1" ht="24" customHeight="1" x14ac:dyDescent="0.2">
      <c r="A20" s="35">
        <v>3</v>
      </c>
      <c r="B20" s="37" t="s">
        <v>159</v>
      </c>
      <c r="C20" s="35" t="s">
        <v>135</v>
      </c>
      <c r="D20" s="35" t="s">
        <v>160</v>
      </c>
      <c r="E20" s="37" t="s">
        <v>161</v>
      </c>
      <c r="F20" s="35" t="s">
        <v>17</v>
      </c>
      <c r="G20" s="16" t="s">
        <v>138</v>
      </c>
      <c r="H20" s="22">
        <v>6998</v>
      </c>
      <c r="I20" s="22">
        <f>H20</f>
        <v>6998</v>
      </c>
      <c r="J20" s="37" t="s">
        <v>162</v>
      </c>
      <c r="K20" s="37" t="s">
        <v>163</v>
      </c>
      <c r="L20" s="37" t="s">
        <v>164</v>
      </c>
      <c r="M20" s="37" t="s">
        <v>165</v>
      </c>
    </row>
    <row r="21" spans="1:13" s="2" customFormat="1" ht="24" customHeight="1" x14ac:dyDescent="0.2">
      <c r="A21" s="35"/>
      <c r="B21" s="37"/>
      <c r="C21" s="35"/>
      <c r="D21" s="35"/>
      <c r="E21" s="37"/>
      <c r="F21" s="35"/>
      <c r="G21" s="16" t="s">
        <v>143</v>
      </c>
      <c r="H21" s="22"/>
      <c r="I21" s="22">
        <v>1140</v>
      </c>
      <c r="J21" s="37"/>
      <c r="K21" s="37"/>
      <c r="L21" s="37"/>
      <c r="M21" s="37"/>
    </row>
    <row r="22" spans="1:13" s="2" customFormat="1" ht="24" customHeight="1" x14ac:dyDescent="0.2">
      <c r="A22" s="35"/>
      <c r="B22" s="37"/>
      <c r="C22" s="35"/>
      <c r="D22" s="35"/>
      <c r="E22" s="37"/>
      <c r="F22" s="35"/>
      <c r="G22" s="16" t="s">
        <v>144</v>
      </c>
      <c r="H22" s="22">
        <v>2198.0700000000002</v>
      </c>
      <c r="I22" s="22">
        <f>I20-I21-I23</f>
        <v>1058</v>
      </c>
      <c r="J22" s="37"/>
      <c r="K22" s="37"/>
      <c r="L22" s="37"/>
      <c r="M22" s="37"/>
    </row>
    <row r="23" spans="1:13" s="2" customFormat="1" ht="24" customHeight="1" x14ac:dyDescent="0.2">
      <c r="A23" s="35"/>
      <c r="B23" s="37"/>
      <c r="C23" s="35"/>
      <c r="D23" s="35"/>
      <c r="E23" s="37"/>
      <c r="F23" s="35"/>
      <c r="G23" s="16" t="s">
        <v>145</v>
      </c>
      <c r="H23" s="22">
        <v>4800</v>
      </c>
      <c r="I23" s="22">
        <f>H23</f>
        <v>4800</v>
      </c>
      <c r="J23" s="37"/>
      <c r="K23" s="37"/>
      <c r="L23" s="37"/>
      <c r="M23" s="37"/>
    </row>
    <row r="24" spans="1:13" s="2" customFormat="1" ht="24" customHeight="1" x14ac:dyDescent="0.2">
      <c r="A24" s="35"/>
      <c r="B24" s="37"/>
      <c r="C24" s="35"/>
      <c r="D24" s="35"/>
      <c r="E24" s="37"/>
      <c r="F24" s="35"/>
      <c r="G24" s="16" t="s">
        <v>133</v>
      </c>
      <c r="H24" s="22"/>
      <c r="I24" s="22"/>
      <c r="J24" s="37"/>
      <c r="K24" s="37"/>
      <c r="L24" s="37"/>
      <c r="M24" s="37"/>
    </row>
    <row r="25" spans="1:13" s="25" customFormat="1" ht="17.100000000000001" customHeight="1" x14ac:dyDescent="0.2">
      <c r="A25" s="34">
        <v>4</v>
      </c>
      <c r="B25" s="37" t="s">
        <v>166</v>
      </c>
      <c r="C25" s="35" t="s">
        <v>167</v>
      </c>
      <c r="D25" s="35" t="s">
        <v>168</v>
      </c>
      <c r="E25" s="37" t="s">
        <v>169</v>
      </c>
      <c r="F25" s="35" t="s">
        <v>20</v>
      </c>
      <c r="G25" s="23" t="s">
        <v>138</v>
      </c>
      <c r="H25" s="24">
        <v>3800</v>
      </c>
      <c r="I25" s="24">
        <f>H25</f>
        <v>3800</v>
      </c>
      <c r="J25" s="37" t="s">
        <v>170</v>
      </c>
      <c r="K25" s="37" t="s">
        <v>171</v>
      </c>
      <c r="L25" s="37" t="s">
        <v>172</v>
      </c>
      <c r="M25" s="37" t="s">
        <v>173</v>
      </c>
    </row>
    <row r="26" spans="1:13" s="25" customFormat="1" ht="17.100000000000001" customHeight="1" x14ac:dyDescent="0.2">
      <c r="A26" s="34"/>
      <c r="B26" s="37"/>
      <c r="C26" s="35"/>
      <c r="D26" s="35"/>
      <c r="E26" s="37"/>
      <c r="F26" s="35"/>
      <c r="G26" s="23" t="s">
        <v>143</v>
      </c>
      <c r="H26" s="24"/>
      <c r="I26" s="24">
        <v>640</v>
      </c>
      <c r="J26" s="37"/>
      <c r="K26" s="37"/>
      <c r="L26" s="37"/>
      <c r="M26" s="37"/>
    </row>
    <row r="27" spans="1:13" s="25" customFormat="1" ht="17.100000000000001" customHeight="1" x14ac:dyDescent="0.2">
      <c r="A27" s="34"/>
      <c r="B27" s="37"/>
      <c r="C27" s="35"/>
      <c r="D27" s="35"/>
      <c r="E27" s="37"/>
      <c r="F27" s="35"/>
      <c r="G27" s="23" t="s">
        <v>144</v>
      </c>
      <c r="H27" s="22">
        <v>3800</v>
      </c>
      <c r="I27" s="22">
        <f>H25-I26</f>
        <v>3160</v>
      </c>
      <c r="J27" s="37"/>
      <c r="K27" s="37"/>
      <c r="L27" s="37"/>
      <c r="M27" s="37"/>
    </row>
    <row r="28" spans="1:13" s="25" customFormat="1" ht="17.100000000000001" customHeight="1" x14ac:dyDescent="0.2">
      <c r="A28" s="34"/>
      <c r="B28" s="37"/>
      <c r="C28" s="35"/>
      <c r="D28" s="35"/>
      <c r="E28" s="37"/>
      <c r="F28" s="35"/>
      <c r="G28" s="23" t="s">
        <v>145</v>
      </c>
      <c r="H28" s="24"/>
      <c r="I28" s="24"/>
      <c r="J28" s="37"/>
      <c r="K28" s="37"/>
      <c r="L28" s="37"/>
      <c r="M28" s="37"/>
    </row>
    <row r="29" spans="1:13" s="25" customFormat="1" ht="17.100000000000001" customHeight="1" x14ac:dyDescent="0.2">
      <c r="A29" s="34"/>
      <c r="B29" s="37"/>
      <c r="C29" s="35"/>
      <c r="D29" s="35"/>
      <c r="E29" s="37"/>
      <c r="F29" s="35"/>
      <c r="G29" s="23" t="s">
        <v>133</v>
      </c>
      <c r="H29" s="22"/>
      <c r="I29" s="22"/>
      <c r="J29" s="37"/>
      <c r="K29" s="37"/>
      <c r="L29" s="37"/>
      <c r="M29" s="37"/>
    </row>
    <row r="30" spans="1:13" s="2" customFormat="1" ht="15.95" customHeight="1" x14ac:dyDescent="0.2">
      <c r="A30" s="34">
        <v>5</v>
      </c>
      <c r="B30" s="38" t="s">
        <v>174</v>
      </c>
      <c r="C30" s="34" t="s">
        <v>147</v>
      </c>
      <c r="D30" s="34" t="s">
        <v>175</v>
      </c>
      <c r="E30" s="38" t="s">
        <v>176</v>
      </c>
      <c r="F30" s="34" t="s">
        <v>11</v>
      </c>
      <c r="G30" s="16" t="s">
        <v>138</v>
      </c>
      <c r="H30" s="13">
        <v>6800</v>
      </c>
      <c r="I30" s="13">
        <f>H30</f>
        <v>6800</v>
      </c>
      <c r="J30" s="38" t="s">
        <v>177</v>
      </c>
      <c r="K30" s="38" t="s">
        <v>178</v>
      </c>
      <c r="L30" s="38" t="s">
        <v>179</v>
      </c>
      <c r="M30" s="38" t="s">
        <v>180</v>
      </c>
    </row>
    <row r="31" spans="1:13" s="2" customFormat="1" ht="15.95" customHeight="1" x14ac:dyDescent="0.2">
      <c r="A31" s="34"/>
      <c r="B31" s="38"/>
      <c r="C31" s="34"/>
      <c r="D31" s="34"/>
      <c r="E31" s="38"/>
      <c r="F31" s="34"/>
      <c r="G31" s="16" t="s">
        <v>143</v>
      </c>
      <c r="H31" s="13"/>
      <c r="I31" s="13">
        <v>500</v>
      </c>
      <c r="J31" s="38"/>
      <c r="K31" s="38"/>
      <c r="L31" s="38"/>
      <c r="M31" s="38"/>
    </row>
    <row r="32" spans="1:13" s="2" customFormat="1" ht="15.95" customHeight="1" x14ac:dyDescent="0.2">
      <c r="A32" s="34"/>
      <c r="B32" s="38"/>
      <c r="C32" s="34"/>
      <c r="D32" s="34"/>
      <c r="E32" s="38"/>
      <c r="F32" s="34"/>
      <c r="G32" s="16" t="s">
        <v>144</v>
      </c>
      <c r="H32" s="13">
        <f>H30-H33</f>
        <v>4000</v>
      </c>
      <c r="I32" s="13">
        <f>I30-I31-I33</f>
        <v>3500</v>
      </c>
      <c r="J32" s="38"/>
      <c r="K32" s="38"/>
      <c r="L32" s="38"/>
      <c r="M32" s="38"/>
    </row>
    <row r="33" spans="1:13" s="2" customFormat="1" ht="15.95" customHeight="1" x14ac:dyDescent="0.2">
      <c r="A33" s="34"/>
      <c r="B33" s="38"/>
      <c r="C33" s="34"/>
      <c r="D33" s="34"/>
      <c r="E33" s="38"/>
      <c r="F33" s="34"/>
      <c r="G33" s="16" t="s">
        <v>145</v>
      </c>
      <c r="H33" s="13">
        <v>2800</v>
      </c>
      <c r="I33" s="13">
        <v>2800</v>
      </c>
      <c r="J33" s="38"/>
      <c r="K33" s="38"/>
      <c r="L33" s="38"/>
      <c r="M33" s="38"/>
    </row>
    <row r="34" spans="1:13" s="2" customFormat="1" ht="15.95" customHeight="1" x14ac:dyDescent="0.2">
      <c r="A34" s="34"/>
      <c r="B34" s="38"/>
      <c r="C34" s="34"/>
      <c r="D34" s="34"/>
      <c r="E34" s="38"/>
      <c r="F34" s="34"/>
      <c r="G34" s="16" t="s">
        <v>133</v>
      </c>
      <c r="H34" s="13"/>
      <c r="I34" s="13"/>
      <c r="J34" s="38"/>
      <c r="K34" s="38"/>
      <c r="L34" s="38"/>
      <c r="M34" s="38"/>
    </row>
    <row r="35" spans="1:13" s="2" customFormat="1" ht="18" customHeight="1" x14ac:dyDescent="0.2">
      <c r="A35" s="34">
        <v>6</v>
      </c>
      <c r="B35" s="38" t="s">
        <v>181</v>
      </c>
      <c r="C35" s="34" t="s">
        <v>147</v>
      </c>
      <c r="D35" s="34" t="s">
        <v>175</v>
      </c>
      <c r="E35" s="38" t="s">
        <v>182</v>
      </c>
      <c r="F35" s="34" t="s">
        <v>21</v>
      </c>
      <c r="G35" s="17" t="s">
        <v>150</v>
      </c>
      <c r="H35" s="13">
        <v>3500</v>
      </c>
      <c r="I35" s="13">
        <f>H35</f>
        <v>3500</v>
      </c>
      <c r="J35" s="38" t="s">
        <v>183</v>
      </c>
      <c r="K35" s="38" t="s">
        <v>184</v>
      </c>
      <c r="L35" s="38" t="s">
        <v>179</v>
      </c>
      <c r="M35" s="38" t="s">
        <v>185</v>
      </c>
    </row>
    <row r="36" spans="1:13" s="2" customFormat="1" ht="18" customHeight="1" x14ac:dyDescent="0.2">
      <c r="A36" s="34"/>
      <c r="B36" s="38"/>
      <c r="C36" s="34"/>
      <c r="D36" s="34"/>
      <c r="E36" s="38"/>
      <c r="F36" s="34"/>
      <c r="G36" s="17" t="s">
        <v>155</v>
      </c>
      <c r="H36" s="13"/>
      <c r="I36" s="13">
        <v>370</v>
      </c>
      <c r="J36" s="38"/>
      <c r="K36" s="38"/>
      <c r="L36" s="38"/>
      <c r="M36" s="38"/>
    </row>
    <row r="37" spans="1:13" s="2" customFormat="1" ht="18" customHeight="1" x14ac:dyDescent="0.2">
      <c r="A37" s="34"/>
      <c r="B37" s="38"/>
      <c r="C37" s="34"/>
      <c r="D37" s="34"/>
      <c r="E37" s="38"/>
      <c r="F37" s="34"/>
      <c r="G37" s="17" t="s">
        <v>156</v>
      </c>
      <c r="H37" s="13">
        <v>3500</v>
      </c>
      <c r="I37" s="13">
        <f>I35-I36</f>
        <v>3130</v>
      </c>
      <c r="J37" s="38"/>
      <c r="K37" s="38"/>
      <c r="L37" s="38"/>
      <c r="M37" s="38"/>
    </row>
    <row r="38" spans="1:13" s="2" customFormat="1" ht="18" customHeight="1" x14ac:dyDescent="0.2">
      <c r="A38" s="34"/>
      <c r="B38" s="38"/>
      <c r="C38" s="34"/>
      <c r="D38" s="34"/>
      <c r="E38" s="38"/>
      <c r="F38" s="34"/>
      <c r="G38" s="17" t="s">
        <v>157</v>
      </c>
      <c r="H38" s="13"/>
      <c r="I38" s="13"/>
      <c r="J38" s="38"/>
      <c r="K38" s="38"/>
      <c r="L38" s="38"/>
      <c r="M38" s="38"/>
    </row>
    <row r="39" spans="1:13" s="2" customFormat="1" ht="18" customHeight="1" x14ac:dyDescent="0.2">
      <c r="A39" s="34"/>
      <c r="B39" s="38"/>
      <c r="C39" s="34"/>
      <c r="D39" s="34"/>
      <c r="E39" s="38"/>
      <c r="F39" s="34"/>
      <c r="G39" s="17" t="s">
        <v>158</v>
      </c>
      <c r="H39" s="13"/>
      <c r="I39" s="13"/>
      <c r="J39" s="38"/>
      <c r="K39" s="38"/>
      <c r="L39" s="38"/>
      <c r="M39" s="38"/>
    </row>
    <row r="40" spans="1:13" s="2" customFormat="1" ht="17.100000000000001" customHeight="1" x14ac:dyDescent="0.2">
      <c r="A40" s="34">
        <v>7</v>
      </c>
      <c r="B40" s="38" t="s">
        <v>186</v>
      </c>
      <c r="C40" s="34" t="s">
        <v>147</v>
      </c>
      <c r="D40" s="34" t="s">
        <v>187</v>
      </c>
      <c r="E40" s="38" t="s">
        <v>188</v>
      </c>
      <c r="F40" s="34" t="s">
        <v>17</v>
      </c>
      <c r="G40" s="17" t="s">
        <v>150</v>
      </c>
      <c r="H40" s="13">
        <v>3900</v>
      </c>
      <c r="I40" s="13">
        <f>H40</f>
        <v>3900</v>
      </c>
      <c r="J40" s="38" t="s">
        <v>189</v>
      </c>
      <c r="K40" s="38" t="s">
        <v>190</v>
      </c>
      <c r="L40" s="38" t="s">
        <v>191</v>
      </c>
      <c r="M40" s="38" t="s">
        <v>192</v>
      </c>
    </row>
    <row r="41" spans="1:13" s="2" customFormat="1" ht="17.100000000000001" customHeight="1" x14ac:dyDescent="0.2">
      <c r="A41" s="34"/>
      <c r="B41" s="38"/>
      <c r="C41" s="34"/>
      <c r="D41" s="34"/>
      <c r="E41" s="38"/>
      <c r="F41" s="34"/>
      <c r="G41" s="17" t="s">
        <v>155</v>
      </c>
      <c r="H41" s="13"/>
      <c r="I41" s="13">
        <v>510</v>
      </c>
      <c r="J41" s="38"/>
      <c r="K41" s="38"/>
      <c r="L41" s="38"/>
      <c r="M41" s="38"/>
    </row>
    <row r="42" spans="1:13" s="2" customFormat="1" ht="17.100000000000001" customHeight="1" x14ac:dyDescent="0.2">
      <c r="A42" s="34"/>
      <c r="B42" s="38"/>
      <c r="C42" s="34"/>
      <c r="D42" s="34"/>
      <c r="E42" s="38"/>
      <c r="F42" s="34"/>
      <c r="G42" s="17" t="s">
        <v>156</v>
      </c>
      <c r="H42" s="13">
        <v>3900</v>
      </c>
      <c r="I42" s="13">
        <f>I40-I41</f>
        <v>3390</v>
      </c>
      <c r="J42" s="38"/>
      <c r="K42" s="38"/>
      <c r="L42" s="38"/>
      <c r="M42" s="38"/>
    </row>
    <row r="43" spans="1:13" s="2" customFormat="1" ht="17.100000000000001" customHeight="1" x14ac:dyDescent="0.2">
      <c r="A43" s="34"/>
      <c r="B43" s="38"/>
      <c r="C43" s="34"/>
      <c r="D43" s="34"/>
      <c r="E43" s="38"/>
      <c r="F43" s="34"/>
      <c r="G43" s="17" t="s">
        <v>157</v>
      </c>
      <c r="H43" s="13"/>
      <c r="I43" s="13"/>
      <c r="J43" s="38"/>
      <c r="K43" s="38"/>
      <c r="L43" s="38"/>
      <c r="M43" s="38"/>
    </row>
    <row r="44" spans="1:13" s="2" customFormat="1" ht="17.100000000000001" customHeight="1" x14ac:dyDescent="0.2">
      <c r="A44" s="34"/>
      <c r="B44" s="38"/>
      <c r="C44" s="34"/>
      <c r="D44" s="34"/>
      <c r="E44" s="38"/>
      <c r="F44" s="34"/>
      <c r="G44" s="17" t="s">
        <v>158</v>
      </c>
      <c r="H44" s="13"/>
      <c r="I44" s="13"/>
      <c r="J44" s="38"/>
      <c r="K44" s="38"/>
      <c r="L44" s="38"/>
      <c r="M44" s="38"/>
    </row>
    <row r="45" spans="1:13" s="2" customFormat="1" ht="17.100000000000001" customHeight="1" x14ac:dyDescent="0.2">
      <c r="A45" s="34">
        <v>8</v>
      </c>
      <c r="B45" s="38" t="s">
        <v>193</v>
      </c>
      <c r="C45" s="34" t="s">
        <v>147</v>
      </c>
      <c r="D45" s="34" t="s">
        <v>194</v>
      </c>
      <c r="E45" s="37" t="s">
        <v>195</v>
      </c>
      <c r="F45" s="34" t="s">
        <v>17</v>
      </c>
      <c r="G45" s="17" t="s">
        <v>150</v>
      </c>
      <c r="H45" s="19">
        <v>1856</v>
      </c>
      <c r="I45" s="19">
        <f>H45</f>
        <v>1856</v>
      </c>
      <c r="J45" s="38" t="s">
        <v>196</v>
      </c>
      <c r="K45" s="38" t="s">
        <v>197</v>
      </c>
      <c r="L45" s="38" t="s">
        <v>198</v>
      </c>
      <c r="M45" s="38" t="s">
        <v>199</v>
      </c>
    </row>
    <row r="46" spans="1:13" s="2" customFormat="1" ht="17.100000000000001" customHeight="1" x14ac:dyDescent="0.2">
      <c r="A46" s="34"/>
      <c r="B46" s="38"/>
      <c r="C46" s="34"/>
      <c r="D46" s="34"/>
      <c r="E46" s="37"/>
      <c r="F46" s="34"/>
      <c r="G46" s="17" t="s">
        <v>155</v>
      </c>
      <c r="H46" s="19"/>
      <c r="I46" s="19">
        <v>220</v>
      </c>
      <c r="J46" s="38"/>
      <c r="K46" s="38"/>
      <c r="L46" s="38"/>
      <c r="M46" s="38"/>
    </row>
    <row r="47" spans="1:13" s="2" customFormat="1" ht="17.100000000000001" customHeight="1" x14ac:dyDescent="0.2">
      <c r="A47" s="34"/>
      <c r="B47" s="38"/>
      <c r="C47" s="34"/>
      <c r="D47" s="34"/>
      <c r="E47" s="37"/>
      <c r="F47" s="34"/>
      <c r="G47" s="17" t="s">
        <v>156</v>
      </c>
      <c r="H47" s="19">
        <v>1856</v>
      </c>
      <c r="I47" s="19">
        <f>I45-I46</f>
        <v>1636</v>
      </c>
      <c r="J47" s="38"/>
      <c r="K47" s="38"/>
      <c r="L47" s="38"/>
      <c r="M47" s="38"/>
    </row>
    <row r="48" spans="1:13" s="2" customFormat="1" ht="17.100000000000001" customHeight="1" x14ac:dyDescent="0.2">
      <c r="A48" s="34"/>
      <c r="B48" s="38"/>
      <c r="C48" s="34"/>
      <c r="D48" s="34"/>
      <c r="E48" s="37"/>
      <c r="F48" s="34"/>
      <c r="G48" s="17" t="s">
        <v>157</v>
      </c>
      <c r="H48" s="20"/>
      <c r="I48" s="20"/>
      <c r="J48" s="38"/>
      <c r="K48" s="38"/>
      <c r="L48" s="38"/>
      <c r="M48" s="38"/>
    </row>
    <row r="49" spans="1:13" s="2" customFormat="1" ht="17.100000000000001" customHeight="1" x14ac:dyDescent="0.2">
      <c r="A49" s="34"/>
      <c r="B49" s="38"/>
      <c r="C49" s="34"/>
      <c r="D49" s="34"/>
      <c r="E49" s="37"/>
      <c r="F49" s="34"/>
      <c r="G49" s="17" t="s">
        <v>158</v>
      </c>
      <c r="H49" s="20"/>
      <c r="I49" s="20"/>
      <c r="J49" s="38"/>
      <c r="K49" s="38"/>
      <c r="L49" s="38"/>
      <c r="M49" s="38"/>
    </row>
    <row r="50" spans="1:13" s="2" customFormat="1" ht="18" customHeight="1" x14ac:dyDescent="0.2">
      <c r="A50" s="34">
        <v>9</v>
      </c>
      <c r="B50" s="38" t="s">
        <v>200</v>
      </c>
      <c r="C50" s="34" t="s">
        <v>147</v>
      </c>
      <c r="D50" s="34" t="s">
        <v>201</v>
      </c>
      <c r="E50" s="38" t="s">
        <v>202</v>
      </c>
      <c r="F50" s="34" t="s">
        <v>7</v>
      </c>
      <c r="G50" s="17" t="s">
        <v>150</v>
      </c>
      <c r="H50" s="19">
        <v>4280</v>
      </c>
      <c r="I50" s="19">
        <f>H50</f>
        <v>4280</v>
      </c>
      <c r="J50" s="38" t="s">
        <v>203</v>
      </c>
      <c r="K50" s="38" t="s">
        <v>204</v>
      </c>
      <c r="L50" s="38" t="s">
        <v>205</v>
      </c>
      <c r="M50" s="38" t="s">
        <v>206</v>
      </c>
    </row>
    <row r="51" spans="1:13" s="2" customFormat="1" ht="18" customHeight="1" x14ac:dyDescent="0.2">
      <c r="A51" s="34"/>
      <c r="B51" s="38"/>
      <c r="C51" s="34"/>
      <c r="D51" s="34"/>
      <c r="E51" s="38"/>
      <c r="F51" s="34"/>
      <c r="G51" s="17" t="s">
        <v>155</v>
      </c>
      <c r="H51" s="19"/>
      <c r="I51" s="19">
        <v>730</v>
      </c>
      <c r="J51" s="38"/>
      <c r="K51" s="38"/>
      <c r="L51" s="38"/>
      <c r="M51" s="38"/>
    </row>
    <row r="52" spans="1:13" s="2" customFormat="1" ht="18" customHeight="1" x14ac:dyDescent="0.2">
      <c r="A52" s="34"/>
      <c r="B52" s="38"/>
      <c r="C52" s="34"/>
      <c r="D52" s="34"/>
      <c r="E52" s="38"/>
      <c r="F52" s="34"/>
      <c r="G52" s="17" t="s">
        <v>156</v>
      </c>
      <c r="H52" s="19"/>
      <c r="I52" s="19"/>
      <c r="J52" s="38"/>
      <c r="K52" s="38"/>
      <c r="L52" s="38"/>
      <c r="M52" s="38"/>
    </row>
    <row r="53" spans="1:13" s="2" customFormat="1" ht="18" customHeight="1" x14ac:dyDescent="0.2">
      <c r="A53" s="34"/>
      <c r="B53" s="38"/>
      <c r="C53" s="34"/>
      <c r="D53" s="34"/>
      <c r="E53" s="38"/>
      <c r="F53" s="34"/>
      <c r="G53" s="17" t="s">
        <v>157</v>
      </c>
      <c r="H53" s="24"/>
      <c r="I53" s="24"/>
      <c r="J53" s="38"/>
      <c r="K53" s="38"/>
      <c r="L53" s="38"/>
      <c r="M53" s="38"/>
    </row>
    <row r="54" spans="1:13" s="2" customFormat="1" ht="18" customHeight="1" x14ac:dyDescent="0.2">
      <c r="A54" s="34"/>
      <c r="B54" s="38"/>
      <c r="C54" s="34"/>
      <c r="D54" s="34"/>
      <c r="E54" s="38"/>
      <c r="F54" s="34"/>
      <c r="G54" s="17" t="s">
        <v>158</v>
      </c>
      <c r="H54" s="24">
        <v>4280</v>
      </c>
      <c r="I54" s="24">
        <f>I50-I51</f>
        <v>3550</v>
      </c>
      <c r="J54" s="38"/>
      <c r="K54" s="38"/>
      <c r="L54" s="38"/>
      <c r="M54" s="38"/>
    </row>
    <row r="55" spans="1:13" ht="15" customHeight="1" x14ac:dyDescent="0.25"/>
    <row r="60" spans="1:13" ht="15" customHeight="1" x14ac:dyDescent="0.25"/>
    <row r="65" ht="15" customHeight="1" x14ac:dyDescent="0.25"/>
    <row r="70" ht="15" customHeight="1" x14ac:dyDescent="0.25"/>
    <row r="75" ht="15" customHeight="1" x14ac:dyDescent="0.25"/>
    <row r="80" ht="15" customHeight="1" x14ac:dyDescent="0.25"/>
    <row r="85" ht="15" customHeight="1" x14ac:dyDescent="0.25"/>
    <row r="90" ht="15" customHeight="1" x14ac:dyDescent="0.25"/>
    <row r="95" ht="15" customHeight="1" x14ac:dyDescent="0.25"/>
    <row r="100" ht="15" customHeight="1" x14ac:dyDescent="0.25"/>
    <row r="105" ht="15" customHeight="1" x14ac:dyDescent="0.25"/>
    <row r="110" ht="15" customHeight="1" x14ac:dyDescent="0.25"/>
    <row r="115" ht="15" customHeight="1" x14ac:dyDescent="0.25"/>
    <row r="120" ht="15" customHeight="1" x14ac:dyDescent="0.25"/>
    <row r="125" ht="15" customHeight="1" x14ac:dyDescent="0.25"/>
    <row r="130" ht="15" customHeight="1" x14ac:dyDescent="0.25"/>
    <row r="135" ht="15" customHeight="1" x14ac:dyDescent="0.25"/>
    <row r="140" ht="15" customHeight="1" x14ac:dyDescent="0.25"/>
    <row r="145" ht="15" customHeight="1" x14ac:dyDescent="0.25"/>
    <row r="165" ht="15" customHeight="1" x14ac:dyDescent="0.25"/>
    <row r="175" ht="15" customHeight="1" x14ac:dyDescent="0.25"/>
  </sheetData>
  <mergeCells count="102">
    <mergeCell ref="M50:M54"/>
    <mergeCell ref="A5:B9"/>
    <mergeCell ref="M5:M9"/>
    <mergeCell ref="M10:M14"/>
    <mergeCell ref="M15:M19"/>
    <mergeCell ref="M20:M24"/>
    <mergeCell ref="M25:M29"/>
    <mergeCell ref="M30:M34"/>
    <mergeCell ref="M35:M39"/>
    <mergeCell ref="M40:M44"/>
    <mergeCell ref="M45:M49"/>
    <mergeCell ref="K50:K54"/>
    <mergeCell ref="L5:L9"/>
    <mergeCell ref="L10:L14"/>
    <mergeCell ref="L15:L19"/>
    <mergeCell ref="L20:L24"/>
    <mergeCell ref="L25:L29"/>
    <mergeCell ref="L30:L34"/>
    <mergeCell ref="L35:L39"/>
    <mergeCell ref="L40:L44"/>
    <mergeCell ref="L45:L49"/>
    <mergeCell ref="L50:L54"/>
    <mergeCell ref="K5:K9"/>
    <mergeCell ref="K10:K14"/>
    <mergeCell ref="K15:K19"/>
    <mergeCell ref="K20:K24"/>
    <mergeCell ref="K25:K29"/>
    <mergeCell ref="K30:K34"/>
    <mergeCell ref="K35:K39"/>
    <mergeCell ref="K40:K44"/>
    <mergeCell ref="K45:K49"/>
    <mergeCell ref="J10:J14"/>
    <mergeCell ref="J15:J19"/>
    <mergeCell ref="J20:J24"/>
    <mergeCell ref="J25:J29"/>
    <mergeCell ref="J30:J34"/>
    <mergeCell ref="J35:J39"/>
    <mergeCell ref="J40:J44"/>
    <mergeCell ref="J45:J49"/>
    <mergeCell ref="J50:J54"/>
    <mergeCell ref="E40:E44"/>
    <mergeCell ref="E45:E49"/>
    <mergeCell ref="E50:E54"/>
    <mergeCell ref="F5:F9"/>
    <mergeCell ref="F10:F14"/>
    <mergeCell ref="F15:F19"/>
    <mergeCell ref="F20:F24"/>
    <mergeCell ref="F25:F29"/>
    <mergeCell ref="F30:F34"/>
    <mergeCell ref="F35:F39"/>
    <mergeCell ref="F40:F44"/>
    <mergeCell ref="F45:F49"/>
    <mergeCell ref="F50:F54"/>
    <mergeCell ref="C40:C44"/>
    <mergeCell ref="C45:C49"/>
    <mergeCell ref="C50:C54"/>
    <mergeCell ref="D5:D9"/>
    <mergeCell ref="D10:D14"/>
    <mergeCell ref="D15:D19"/>
    <mergeCell ref="D20:D24"/>
    <mergeCell ref="D25:D29"/>
    <mergeCell ref="D30:D34"/>
    <mergeCell ref="D35:D39"/>
    <mergeCell ref="D40:D44"/>
    <mergeCell ref="D45:D49"/>
    <mergeCell ref="D50:D54"/>
    <mergeCell ref="A40:A44"/>
    <mergeCell ref="A45:A49"/>
    <mergeCell ref="A50:A54"/>
    <mergeCell ref="B10:B14"/>
    <mergeCell ref="B15:B19"/>
    <mergeCell ref="B20:B24"/>
    <mergeCell ref="B25:B29"/>
    <mergeCell ref="B30:B34"/>
    <mergeCell ref="B35:B39"/>
    <mergeCell ref="B40:B44"/>
    <mergeCell ref="B45:B49"/>
    <mergeCell ref="B50:B54"/>
    <mergeCell ref="A1:D1"/>
    <mergeCell ref="A2:M2"/>
    <mergeCell ref="A3:M3"/>
    <mergeCell ref="A10:A14"/>
    <mergeCell ref="A15:A19"/>
    <mergeCell ref="A20:A24"/>
    <mergeCell ref="A25:A29"/>
    <mergeCell ref="A30:A34"/>
    <mergeCell ref="A35:A39"/>
    <mergeCell ref="C5:C9"/>
    <mergeCell ref="C10:C14"/>
    <mergeCell ref="C15:C19"/>
    <mergeCell ref="C20:C24"/>
    <mergeCell ref="C25:C29"/>
    <mergeCell ref="C30:C34"/>
    <mergeCell ref="C35:C39"/>
    <mergeCell ref="E5:E9"/>
    <mergeCell ref="E10:E14"/>
    <mergeCell ref="E15:E19"/>
    <mergeCell ref="E20:E24"/>
    <mergeCell ref="E25:E29"/>
    <mergeCell ref="E30:E34"/>
    <mergeCell ref="E35:E39"/>
    <mergeCell ref="J5:J9"/>
  </mergeCells>
  <phoneticPr fontId="16" type="noConversion"/>
  <printOptions horizontalCentered="1"/>
  <pageMargins left="0.59055118110236227" right="0.59055118110236227" top="0.78740157480314965" bottom="0.78740157480314965" header="0.51181102362204722" footer="0.51181102362204722"/>
  <pageSetup paperSize="9" scale="85" firstPageNumber="6" orientation="landscape" useFirstPageNumber="1" r:id="rId1"/>
  <headerFooter>
    <oddFooter>&amp;C— &amp;P —</odd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0"/>
  <sheetViews>
    <sheetView workbookViewId="0">
      <selection activeCell="G12" sqref="G12"/>
    </sheetView>
  </sheetViews>
  <sheetFormatPr defaultColWidth="9" defaultRowHeight="15" x14ac:dyDescent="0.25"/>
  <cols>
    <col min="1" max="1" width="15.5" style="3" customWidth="1"/>
    <col min="2" max="2" width="6.625" style="4" customWidth="1"/>
    <col min="3" max="3" width="7.875" style="3" customWidth="1"/>
    <col min="4" max="4" width="25.5" style="5" customWidth="1"/>
    <col min="5" max="5" width="5.25" style="5" customWidth="1"/>
    <col min="6" max="6" width="13.625" style="6" customWidth="1"/>
    <col min="7" max="7" width="8.5" style="5" customWidth="1"/>
    <col min="8" max="8" width="9.25" style="5" customWidth="1"/>
    <col min="9" max="9" width="15.125" style="5" customWidth="1"/>
    <col min="10" max="10" width="12.25" style="5" customWidth="1"/>
    <col min="11" max="11" width="11.625" style="5" customWidth="1"/>
    <col min="12" max="12" width="10.875" style="3" customWidth="1"/>
    <col min="13" max="16384" width="9" style="5"/>
  </cols>
  <sheetData>
    <row r="1" spans="1:12" ht="15" customHeight="1" x14ac:dyDescent="0.25">
      <c r="A1" s="46" t="s">
        <v>0</v>
      </c>
      <c r="B1" s="46"/>
      <c r="C1" s="46"/>
    </row>
    <row r="2" spans="1:12" ht="39" customHeight="1" x14ac:dyDescent="0.25">
      <c r="A2" s="47" t="s">
        <v>22</v>
      </c>
      <c r="B2" s="48"/>
      <c r="C2" s="48"/>
      <c r="D2" s="48"/>
      <c r="E2" s="48"/>
      <c r="F2" s="48"/>
      <c r="G2" s="48"/>
      <c r="H2" s="48"/>
      <c r="I2" s="48"/>
      <c r="J2" s="48"/>
      <c r="K2" s="48"/>
      <c r="L2" s="48"/>
    </row>
    <row r="3" spans="1:12" ht="26.1" customHeight="1" x14ac:dyDescent="0.25">
      <c r="A3" s="49" t="s">
        <v>1</v>
      </c>
      <c r="B3" s="49"/>
      <c r="C3" s="49"/>
      <c r="D3" s="49"/>
      <c r="E3" s="49"/>
      <c r="F3" s="49"/>
      <c r="G3" s="49"/>
      <c r="H3" s="49"/>
      <c r="I3" s="49"/>
      <c r="J3" s="49"/>
      <c r="K3" s="49"/>
      <c r="L3" s="49"/>
    </row>
    <row r="4" spans="1:12" s="2" customFormat="1" ht="39.950000000000003" customHeight="1" x14ac:dyDescent="0.2">
      <c r="A4" s="7" t="s">
        <v>23</v>
      </c>
      <c r="B4" s="8" t="s">
        <v>24</v>
      </c>
      <c r="C4" s="9" t="s">
        <v>25</v>
      </c>
      <c r="D4" s="7" t="s">
        <v>26</v>
      </c>
      <c r="E4" s="7" t="s">
        <v>27</v>
      </c>
      <c r="F4" s="9" t="s">
        <v>28</v>
      </c>
      <c r="G4" s="10" t="s">
        <v>29</v>
      </c>
      <c r="H4" s="7" t="s">
        <v>30</v>
      </c>
      <c r="I4" s="8" t="s">
        <v>31</v>
      </c>
      <c r="J4" s="8" t="s">
        <v>32</v>
      </c>
      <c r="K4" s="8" t="s">
        <v>33</v>
      </c>
      <c r="L4" s="7" t="s">
        <v>34</v>
      </c>
    </row>
    <row r="5" spans="1:12" ht="21.95" customHeight="1" x14ac:dyDescent="0.25">
      <c r="A5" s="50" t="s">
        <v>35</v>
      </c>
      <c r="B5" s="53"/>
      <c r="C5" s="51"/>
      <c r="D5" s="53"/>
      <c r="E5" s="53"/>
      <c r="F5" s="12" t="s">
        <v>3</v>
      </c>
      <c r="G5" s="13">
        <f t="shared" ref="G5:G9" si="0">G10+G15+G20+G25+G30+G35+G40+G45+G50+G55+G60+G65</f>
        <v>63753.79</v>
      </c>
      <c r="H5" s="13">
        <f t="shared" ref="H5:H7" si="1">H10+H15+H20+H25+H30+H35+H40+H45+H50+H55+H60+H65</f>
        <v>63753.79</v>
      </c>
      <c r="I5" s="53"/>
      <c r="J5" s="53"/>
      <c r="K5" s="53"/>
      <c r="L5" s="50" t="s">
        <v>36</v>
      </c>
    </row>
    <row r="6" spans="1:12" ht="21.95" customHeight="1" x14ac:dyDescent="0.25">
      <c r="A6" s="38"/>
      <c r="B6" s="53"/>
      <c r="C6" s="51"/>
      <c r="D6" s="53"/>
      <c r="E6" s="53"/>
      <c r="F6" s="14" t="s">
        <v>18</v>
      </c>
      <c r="G6" s="13"/>
      <c r="H6" s="13">
        <f t="shared" si="1"/>
        <v>10400</v>
      </c>
      <c r="I6" s="53"/>
      <c r="J6" s="53"/>
      <c r="K6" s="53"/>
      <c r="L6" s="50"/>
    </row>
    <row r="7" spans="1:12" ht="21.95" customHeight="1" x14ac:dyDescent="0.25">
      <c r="A7" s="38"/>
      <c r="B7" s="53"/>
      <c r="C7" s="51"/>
      <c r="D7" s="53"/>
      <c r="E7" s="53"/>
      <c r="F7" s="12" t="s">
        <v>4</v>
      </c>
      <c r="G7" s="13">
        <f t="shared" si="0"/>
        <v>50663.79</v>
      </c>
      <c r="H7" s="13">
        <f t="shared" si="1"/>
        <v>40263.79</v>
      </c>
      <c r="I7" s="53"/>
      <c r="J7" s="53"/>
      <c r="K7" s="53"/>
      <c r="L7" s="50"/>
    </row>
    <row r="8" spans="1:12" ht="21.95" customHeight="1" x14ac:dyDescent="0.25">
      <c r="A8" s="38"/>
      <c r="B8" s="53"/>
      <c r="C8" s="51"/>
      <c r="D8" s="53"/>
      <c r="E8" s="53"/>
      <c r="F8" s="12" t="s">
        <v>5</v>
      </c>
      <c r="G8" s="13">
        <f>G13+G18+G23+G28+G33+G38+G43+G48+G53+G58+G63+G69</f>
        <v>13090</v>
      </c>
      <c r="H8" s="13">
        <f>G8</f>
        <v>13090</v>
      </c>
      <c r="I8" s="53"/>
      <c r="J8" s="53"/>
      <c r="K8" s="53"/>
      <c r="L8" s="50"/>
    </row>
    <row r="9" spans="1:12" ht="21.95" customHeight="1" x14ac:dyDescent="0.25">
      <c r="A9" s="38"/>
      <c r="B9" s="53"/>
      <c r="C9" s="51"/>
      <c r="D9" s="53"/>
      <c r="E9" s="53"/>
      <c r="F9" s="15" t="s">
        <v>19</v>
      </c>
      <c r="G9" s="13">
        <f t="shared" si="0"/>
        <v>0</v>
      </c>
      <c r="H9" s="13">
        <f>H14+H19+H24+H29+H34+H39+H44+H49+H54+H59+H64+H69</f>
        <v>0</v>
      </c>
      <c r="I9" s="53"/>
      <c r="J9" s="53"/>
      <c r="K9" s="53"/>
      <c r="L9" s="50"/>
    </row>
    <row r="10" spans="1:12" ht="27.95" customHeight="1" x14ac:dyDescent="0.25">
      <c r="A10" s="50" t="s">
        <v>37</v>
      </c>
      <c r="B10" s="52" t="s">
        <v>16</v>
      </c>
      <c r="C10" s="52" t="s">
        <v>38</v>
      </c>
      <c r="D10" s="50" t="s">
        <v>39</v>
      </c>
      <c r="E10" s="50" t="s">
        <v>40</v>
      </c>
      <c r="F10" s="11" t="s">
        <v>3</v>
      </c>
      <c r="G10" s="13">
        <v>19132.810000000001</v>
      </c>
      <c r="H10" s="13">
        <v>19132.810000000001</v>
      </c>
      <c r="I10" s="50" t="s">
        <v>41</v>
      </c>
      <c r="J10" s="50" t="s">
        <v>42</v>
      </c>
      <c r="K10" s="50" t="s">
        <v>43</v>
      </c>
      <c r="L10" s="50" t="s">
        <v>44</v>
      </c>
    </row>
    <row r="11" spans="1:12" ht="27.95" customHeight="1" x14ac:dyDescent="0.25">
      <c r="A11" s="38"/>
      <c r="B11" s="52"/>
      <c r="C11" s="34"/>
      <c r="D11" s="38"/>
      <c r="E11" s="38"/>
      <c r="F11" s="11" t="s">
        <v>18</v>
      </c>
      <c r="G11" s="13"/>
      <c r="H11" s="13">
        <v>2596</v>
      </c>
      <c r="I11" s="38"/>
      <c r="J11" s="50"/>
      <c r="K11" s="50"/>
      <c r="L11" s="50"/>
    </row>
    <row r="12" spans="1:12" ht="27.95" customHeight="1" x14ac:dyDescent="0.25">
      <c r="A12" s="38"/>
      <c r="B12" s="52"/>
      <c r="C12" s="34"/>
      <c r="D12" s="38"/>
      <c r="E12" s="38"/>
      <c r="F12" s="11" t="s">
        <v>4</v>
      </c>
      <c r="G12" s="13">
        <f>G10-G13</f>
        <v>11132.810000000001</v>
      </c>
      <c r="H12" s="13">
        <f>G12-H11</f>
        <v>8536.8100000000013</v>
      </c>
      <c r="I12" s="38"/>
      <c r="J12" s="50"/>
      <c r="K12" s="50"/>
      <c r="L12" s="50"/>
    </row>
    <row r="13" spans="1:12" ht="27.95" customHeight="1" x14ac:dyDescent="0.25">
      <c r="A13" s="38"/>
      <c r="B13" s="52"/>
      <c r="C13" s="34"/>
      <c r="D13" s="38"/>
      <c r="E13" s="38"/>
      <c r="F13" s="11" t="s">
        <v>5</v>
      </c>
      <c r="G13" s="13">
        <v>8000</v>
      </c>
      <c r="H13" s="13">
        <f>G13</f>
        <v>8000</v>
      </c>
      <c r="I13" s="38"/>
      <c r="J13" s="50"/>
      <c r="K13" s="50"/>
      <c r="L13" s="50"/>
    </row>
    <row r="14" spans="1:12" ht="27.95" customHeight="1" x14ac:dyDescent="0.25">
      <c r="A14" s="38"/>
      <c r="B14" s="52"/>
      <c r="C14" s="34"/>
      <c r="D14" s="38"/>
      <c r="E14" s="38"/>
      <c r="F14" s="11" t="s">
        <v>19</v>
      </c>
      <c r="G14" s="13"/>
      <c r="H14" s="13"/>
      <c r="I14" s="38"/>
      <c r="J14" s="50"/>
      <c r="K14" s="50"/>
      <c r="L14" s="50"/>
    </row>
    <row r="15" spans="1:12" ht="29.1" customHeight="1" x14ac:dyDescent="0.25">
      <c r="A15" s="50" t="s">
        <v>45</v>
      </c>
      <c r="B15" s="52" t="s">
        <v>16</v>
      </c>
      <c r="C15" s="52" t="s">
        <v>46</v>
      </c>
      <c r="D15" s="50" t="s">
        <v>47</v>
      </c>
      <c r="E15" s="50" t="s">
        <v>40</v>
      </c>
      <c r="F15" s="16" t="s">
        <v>8</v>
      </c>
      <c r="G15" s="13">
        <v>14400.3</v>
      </c>
      <c r="H15" s="13">
        <v>14400.3</v>
      </c>
      <c r="I15" s="50" t="s">
        <v>48</v>
      </c>
      <c r="J15" s="50" t="s">
        <v>49</v>
      </c>
      <c r="K15" s="50" t="s">
        <v>50</v>
      </c>
      <c r="L15" s="50" t="s">
        <v>51</v>
      </c>
    </row>
    <row r="16" spans="1:12" ht="29.1" customHeight="1" x14ac:dyDescent="0.25">
      <c r="A16" s="38"/>
      <c r="B16" s="34"/>
      <c r="C16" s="34"/>
      <c r="D16" s="38"/>
      <c r="E16" s="38"/>
      <c r="F16" s="15" t="s">
        <v>18</v>
      </c>
      <c r="G16" s="13"/>
      <c r="H16" s="13">
        <v>2216</v>
      </c>
      <c r="I16" s="38"/>
      <c r="J16" s="38"/>
      <c r="K16" s="38"/>
      <c r="L16" s="38"/>
    </row>
    <row r="17" spans="1:12" ht="29.1" customHeight="1" x14ac:dyDescent="0.25">
      <c r="A17" s="38"/>
      <c r="B17" s="34"/>
      <c r="C17" s="34"/>
      <c r="D17" s="38"/>
      <c r="E17" s="38"/>
      <c r="F17" s="16" t="s">
        <v>9</v>
      </c>
      <c r="G17" s="13">
        <v>14400.3</v>
      </c>
      <c r="H17" s="13">
        <f>G17-H16</f>
        <v>12184.3</v>
      </c>
      <c r="I17" s="38"/>
      <c r="J17" s="38"/>
      <c r="K17" s="38"/>
      <c r="L17" s="38"/>
    </row>
    <row r="18" spans="1:12" ht="29.1" customHeight="1" x14ac:dyDescent="0.25">
      <c r="A18" s="38"/>
      <c r="B18" s="34"/>
      <c r="C18" s="34"/>
      <c r="D18" s="38"/>
      <c r="E18" s="38"/>
      <c r="F18" s="16" t="s">
        <v>10</v>
      </c>
      <c r="G18" s="13"/>
      <c r="H18" s="13"/>
      <c r="I18" s="38"/>
      <c r="J18" s="38"/>
      <c r="K18" s="38"/>
      <c r="L18" s="38"/>
    </row>
    <row r="19" spans="1:12" ht="29.1" customHeight="1" x14ac:dyDescent="0.25">
      <c r="A19" s="38"/>
      <c r="B19" s="34"/>
      <c r="C19" s="34"/>
      <c r="D19" s="38"/>
      <c r="E19" s="38"/>
      <c r="F19" s="16" t="s">
        <v>6</v>
      </c>
      <c r="G19" s="13"/>
      <c r="H19" s="13"/>
      <c r="I19" s="38"/>
      <c r="J19" s="38"/>
      <c r="K19" s="38"/>
      <c r="L19" s="38"/>
    </row>
    <row r="20" spans="1:12" ht="18" customHeight="1" x14ac:dyDescent="0.25">
      <c r="A20" s="50" t="s">
        <v>52</v>
      </c>
      <c r="B20" s="52" t="s">
        <v>53</v>
      </c>
      <c r="C20" s="52" t="s">
        <v>54</v>
      </c>
      <c r="D20" s="50" t="s">
        <v>55</v>
      </c>
      <c r="E20" s="50" t="s">
        <v>56</v>
      </c>
      <c r="F20" s="16" t="s">
        <v>8</v>
      </c>
      <c r="G20" s="13">
        <v>3828.68</v>
      </c>
      <c r="H20" s="13">
        <v>3828.68</v>
      </c>
      <c r="I20" s="50" t="s">
        <v>57</v>
      </c>
      <c r="J20" s="50" t="s">
        <v>58</v>
      </c>
      <c r="K20" s="50" t="s">
        <v>59</v>
      </c>
      <c r="L20" s="50" t="s">
        <v>60</v>
      </c>
    </row>
    <row r="21" spans="1:12" ht="18" customHeight="1" x14ac:dyDescent="0.25">
      <c r="A21" s="38"/>
      <c r="B21" s="34"/>
      <c r="C21" s="34"/>
      <c r="D21" s="38"/>
      <c r="E21" s="38"/>
      <c r="F21" s="15" t="s">
        <v>18</v>
      </c>
      <c r="G21" s="13"/>
      <c r="H21" s="13">
        <v>750</v>
      </c>
      <c r="I21" s="38"/>
      <c r="J21" s="38"/>
      <c r="K21" s="38"/>
      <c r="L21" s="38"/>
    </row>
    <row r="22" spans="1:12" ht="18" customHeight="1" x14ac:dyDescent="0.25">
      <c r="A22" s="38"/>
      <c r="B22" s="34"/>
      <c r="C22" s="34"/>
      <c r="D22" s="38"/>
      <c r="E22" s="38"/>
      <c r="F22" s="16" t="s">
        <v>9</v>
      </c>
      <c r="G22" s="13">
        <v>3828.68</v>
      </c>
      <c r="H22" s="13">
        <f>G22-H21</f>
        <v>3078.68</v>
      </c>
      <c r="I22" s="38"/>
      <c r="J22" s="38"/>
      <c r="K22" s="38"/>
      <c r="L22" s="38"/>
    </row>
    <row r="23" spans="1:12" ht="18" customHeight="1" x14ac:dyDescent="0.25">
      <c r="A23" s="38"/>
      <c r="B23" s="34"/>
      <c r="C23" s="34"/>
      <c r="D23" s="38"/>
      <c r="E23" s="38"/>
      <c r="F23" s="16" t="s">
        <v>10</v>
      </c>
      <c r="G23" s="13"/>
      <c r="H23" s="13"/>
      <c r="I23" s="38"/>
      <c r="J23" s="38"/>
      <c r="K23" s="38"/>
      <c r="L23" s="38"/>
    </row>
    <row r="24" spans="1:12" ht="18" customHeight="1" x14ac:dyDescent="0.25">
      <c r="A24" s="38"/>
      <c r="B24" s="34"/>
      <c r="C24" s="34"/>
      <c r="D24" s="38"/>
      <c r="E24" s="38"/>
      <c r="F24" s="16" t="s">
        <v>6</v>
      </c>
      <c r="G24" s="13"/>
      <c r="H24" s="13"/>
      <c r="I24" s="38"/>
      <c r="J24" s="38"/>
      <c r="K24" s="38"/>
      <c r="L24" s="38"/>
    </row>
    <row r="25" spans="1:12" ht="21.95" customHeight="1" x14ac:dyDescent="0.25">
      <c r="A25" s="50" t="s">
        <v>61</v>
      </c>
      <c r="B25" s="52" t="s">
        <v>16</v>
      </c>
      <c r="C25" s="52" t="s">
        <v>62</v>
      </c>
      <c r="D25" s="50" t="s">
        <v>63</v>
      </c>
      <c r="E25" s="50" t="s">
        <v>64</v>
      </c>
      <c r="F25" s="17" t="s">
        <v>12</v>
      </c>
      <c r="G25" s="13">
        <v>5366</v>
      </c>
      <c r="H25" s="13">
        <f>G25</f>
        <v>5366</v>
      </c>
      <c r="I25" s="50" t="s">
        <v>65</v>
      </c>
      <c r="J25" s="50" t="s">
        <v>66</v>
      </c>
      <c r="K25" s="50" t="s">
        <v>67</v>
      </c>
      <c r="L25" s="50" t="s">
        <v>68</v>
      </c>
    </row>
    <row r="26" spans="1:12" ht="21.95" customHeight="1" x14ac:dyDescent="0.25">
      <c r="A26" s="38"/>
      <c r="B26" s="34"/>
      <c r="C26" s="34"/>
      <c r="D26" s="38"/>
      <c r="E26" s="38"/>
      <c r="F26" s="18" t="s">
        <v>18</v>
      </c>
      <c r="G26" s="13"/>
      <c r="H26" s="13">
        <v>1051</v>
      </c>
      <c r="I26" s="38"/>
      <c r="J26" s="38"/>
      <c r="K26" s="38"/>
      <c r="L26" s="38"/>
    </row>
    <row r="27" spans="1:12" ht="21.95" customHeight="1" x14ac:dyDescent="0.25">
      <c r="A27" s="38"/>
      <c r="B27" s="34"/>
      <c r="C27" s="34"/>
      <c r="D27" s="38"/>
      <c r="E27" s="38"/>
      <c r="F27" s="17" t="s">
        <v>13</v>
      </c>
      <c r="G27" s="13">
        <f>G25-G28</f>
        <v>2376</v>
      </c>
      <c r="H27" s="13">
        <f>G27-H26</f>
        <v>1325</v>
      </c>
      <c r="I27" s="38"/>
      <c r="J27" s="38"/>
      <c r="K27" s="38"/>
      <c r="L27" s="38"/>
    </row>
    <row r="28" spans="1:12" ht="21.95" customHeight="1" x14ac:dyDescent="0.25">
      <c r="A28" s="38"/>
      <c r="B28" s="34"/>
      <c r="C28" s="34"/>
      <c r="D28" s="38"/>
      <c r="E28" s="38"/>
      <c r="F28" s="17" t="s">
        <v>14</v>
      </c>
      <c r="G28" s="13">
        <v>2990</v>
      </c>
      <c r="H28" s="13">
        <v>2990</v>
      </c>
      <c r="I28" s="38"/>
      <c r="J28" s="38"/>
      <c r="K28" s="38"/>
      <c r="L28" s="38"/>
    </row>
    <row r="29" spans="1:12" ht="21.95" customHeight="1" x14ac:dyDescent="0.25">
      <c r="A29" s="38"/>
      <c r="B29" s="34"/>
      <c r="C29" s="34"/>
      <c r="D29" s="38"/>
      <c r="E29" s="38"/>
      <c r="F29" s="17" t="s">
        <v>15</v>
      </c>
      <c r="G29" s="13"/>
      <c r="H29" s="13"/>
      <c r="I29" s="38"/>
      <c r="J29" s="38"/>
      <c r="K29" s="38"/>
      <c r="L29" s="38"/>
    </row>
    <row r="30" spans="1:12" ht="33.950000000000003" customHeight="1" x14ac:dyDescent="0.25">
      <c r="A30" s="50" t="s">
        <v>69</v>
      </c>
      <c r="B30" s="52" t="s">
        <v>70</v>
      </c>
      <c r="C30" s="52" t="s">
        <v>71</v>
      </c>
      <c r="D30" s="50" t="s">
        <v>72</v>
      </c>
      <c r="E30" s="50" t="s">
        <v>64</v>
      </c>
      <c r="F30" s="17" t="s">
        <v>12</v>
      </c>
      <c r="G30" s="13">
        <v>2302</v>
      </c>
      <c r="H30" s="13">
        <v>2302</v>
      </c>
      <c r="I30" s="50" t="s">
        <v>73</v>
      </c>
      <c r="J30" s="50" t="s">
        <v>74</v>
      </c>
      <c r="K30" s="50" t="s">
        <v>75</v>
      </c>
      <c r="L30" s="50" t="s">
        <v>76</v>
      </c>
    </row>
    <row r="31" spans="1:12" ht="33.950000000000003" customHeight="1" x14ac:dyDescent="0.25">
      <c r="A31" s="38"/>
      <c r="B31" s="34"/>
      <c r="C31" s="34"/>
      <c r="D31" s="38"/>
      <c r="E31" s="38"/>
      <c r="F31" s="18" t="s">
        <v>18</v>
      </c>
      <c r="G31" s="13"/>
      <c r="H31" s="13">
        <v>453</v>
      </c>
      <c r="I31" s="38"/>
      <c r="J31" s="38"/>
      <c r="K31" s="38"/>
      <c r="L31" s="38"/>
    </row>
    <row r="32" spans="1:12" ht="33.950000000000003" customHeight="1" x14ac:dyDescent="0.25">
      <c r="A32" s="38"/>
      <c r="B32" s="34"/>
      <c r="C32" s="34"/>
      <c r="D32" s="38"/>
      <c r="E32" s="38"/>
      <c r="F32" s="17" t="s">
        <v>13</v>
      </c>
      <c r="G32" s="13">
        <v>1302</v>
      </c>
      <c r="H32" s="13">
        <f>G32+G34-H31</f>
        <v>849</v>
      </c>
      <c r="I32" s="38"/>
      <c r="J32" s="38"/>
      <c r="K32" s="38"/>
      <c r="L32" s="38"/>
    </row>
    <row r="33" spans="1:12" ht="33.950000000000003" customHeight="1" x14ac:dyDescent="0.25">
      <c r="A33" s="38"/>
      <c r="B33" s="34"/>
      <c r="C33" s="34"/>
      <c r="D33" s="38"/>
      <c r="E33" s="38"/>
      <c r="F33" s="17" t="s">
        <v>14</v>
      </c>
      <c r="G33" s="13">
        <v>1000</v>
      </c>
      <c r="H33" s="13">
        <v>1000</v>
      </c>
      <c r="I33" s="38"/>
      <c r="J33" s="38"/>
      <c r="K33" s="38"/>
      <c r="L33" s="38"/>
    </row>
    <row r="34" spans="1:12" ht="33.950000000000003" customHeight="1" x14ac:dyDescent="0.25">
      <c r="A34" s="38"/>
      <c r="B34" s="34"/>
      <c r="C34" s="34"/>
      <c r="D34" s="38"/>
      <c r="E34" s="38"/>
      <c r="F34" s="17" t="s">
        <v>15</v>
      </c>
      <c r="G34" s="13"/>
      <c r="H34" s="13"/>
      <c r="I34" s="38"/>
      <c r="J34" s="38"/>
      <c r="K34" s="38"/>
      <c r="L34" s="38"/>
    </row>
    <row r="35" spans="1:12" ht="17.25" customHeight="1" x14ac:dyDescent="0.25">
      <c r="A35" s="50" t="s">
        <v>77</v>
      </c>
      <c r="B35" s="52" t="s">
        <v>16</v>
      </c>
      <c r="C35" s="52" t="s">
        <v>78</v>
      </c>
      <c r="D35" s="50" t="s">
        <v>79</v>
      </c>
      <c r="E35" s="50" t="s">
        <v>56</v>
      </c>
      <c r="F35" s="17" t="s">
        <v>12</v>
      </c>
      <c r="G35" s="13">
        <v>2780</v>
      </c>
      <c r="H35" s="13">
        <v>2780</v>
      </c>
      <c r="I35" s="50" t="s">
        <v>80</v>
      </c>
      <c r="J35" s="50" t="s">
        <v>81</v>
      </c>
      <c r="K35" s="50" t="s">
        <v>82</v>
      </c>
      <c r="L35" s="50" t="s">
        <v>83</v>
      </c>
    </row>
    <row r="36" spans="1:12" ht="17.25" customHeight="1" x14ac:dyDescent="0.25">
      <c r="A36" s="38"/>
      <c r="B36" s="34"/>
      <c r="C36" s="34"/>
      <c r="D36" s="38"/>
      <c r="E36" s="38"/>
      <c r="F36" s="18" t="s">
        <v>18</v>
      </c>
      <c r="G36" s="13"/>
      <c r="H36" s="13">
        <v>532</v>
      </c>
      <c r="I36" s="38"/>
      <c r="J36" s="38"/>
      <c r="K36" s="38"/>
      <c r="L36" s="38"/>
    </row>
    <row r="37" spans="1:12" ht="17.25" customHeight="1" x14ac:dyDescent="0.25">
      <c r="A37" s="38"/>
      <c r="B37" s="34"/>
      <c r="C37" s="34"/>
      <c r="D37" s="38"/>
      <c r="E37" s="38"/>
      <c r="F37" s="17" t="s">
        <v>13</v>
      </c>
      <c r="G37" s="13">
        <v>2780</v>
      </c>
      <c r="H37" s="13">
        <f>G37-H36</f>
        <v>2248</v>
      </c>
      <c r="I37" s="38"/>
      <c r="J37" s="38"/>
      <c r="K37" s="38"/>
      <c r="L37" s="38"/>
    </row>
    <row r="38" spans="1:12" ht="17.25" customHeight="1" x14ac:dyDescent="0.25">
      <c r="A38" s="38"/>
      <c r="B38" s="34"/>
      <c r="C38" s="34"/>
      <c r="D38" s="38"/>
      <c r="E38" s="38"/>
      <c r="F38" s="17" t="s">
        <v>14</v>
      </c>
      <c r="G38" s="13"/>
      <c r="H38" s="13"/>
      <c r="I38" s="38"/>
      <c r="J38" s="38"/>
      <c r="K38" s="38"/>
      <c r="L38" s="38"/>
    </row>
    <row r="39" spans="1:12" ht="17.25" customHeight="1" x14ac:dyDescent="0.25">
      <c r="A39" s="38"/>
      <c r="B39" s="34"/>
      <c r="C39" s="34"/>
      <c r="D39" s="38"/>
      <c r="E39" s="38"/>
      <c r="F39" s="17" t="s">
        <v>15</v>
      </c>
      <c r="G39" s="13"/>
      <c r="H39" s="13"/>
      <c r="I39" s="38"/>
      <c r="J39" s="38"/>
      <c r="K39" s="38"/>
      <c r="L39" s="38"/>
    </row>
    <row r="40" spans="1:12" ht="17.25" customHeight="1" x14ac:dyDescent="0.25">
      <c r="A40" s="50" t="s">
        <v>84</v>
      </c>
      <c r="B40" s="52" t="s">
        <v>16</v>
      </c>
      <c r="C40" s="52" t="s">
        <v>85</v>
      </c>
      <c r="D40" s="50" t="s">
        <v>86</v>
      </c>
      <c r="E40" s="50" t="s">
        <v>40</v>
      </c>
      <c r="F40" s="17" t="s">
        <v>12</v>
      </c>
      <c r="G40" s="19">
        <v>2424</v>
      </c>
      <c r="H40" s="19">
        <v>2424</v>
      </c>
      <c r="I40" s="50" t="s">
        <v>87</v>
      </c>
      <c r="J40" s="50" t="s">
        <v>88</v>
      </c>
      <c r="K40" s="50" t="s">
        <v>89</v>
      </c>
      <c r="L40" s="50" t="s">
        <v>90</v>
      </c>
    </row>
    <row r="41" spans="1:12" ht="17.25" customHeight="1" x14ac:dyDescent="0.25">
      <c r="A41" s="38"/>
      <c r="B41" s="34"/>
      <c r="C41" s="34"/>
      <c r="D41" s="38"/>
      <c r="E41" s="38"/>
      <c r="F41" s="18" t="s">
        <v>18</v>
      </c>
      <c r="G41" s="19"/>
      <c r="H41" s="19">
        <v>465</v>
      </c>
      <c r="I41" s="38"/>
      <c r="J41" s="38"/>
      <c r="K41" s="38"/>
      <c r="L41" s="38"/>
    </row>
    <row r="42" spans="1:12" ht="17.25" customHeight="1" x14ac:dyDescent="0.25">
      <c r="A42" s="38"/>
      <c r="B42" s="34"/>
      <c r="C42" s="34"/>
      <c r="D42" s="38"/>
      <c r="E42" s="38"/>
      <c r="F42" s="17" t="s">
        <v>13</v>
      </c>
      <c r="G42" s="13">
        <v>1624</v>
      </c>
      <c r="H42" s="13">
        <f>G42-H41</f>
        <v>1159</v>
      </c>
      <c r="I42" s="38"/>
      <c r="J42" s="38"/>
      <c r="K42" s="38"/>
      <c r="L42" s="38"/>
    </row>
    <row r="43" spans="1:12" ht="17.25" customHeight="1" x14ac:dyDescent="0.25">
      <c r="A43" s="38"/>
      <c r="B43" s="34"/>
      <c r="C43" s="34"/>
      <c r="D43" s="38"/>
      <c r="E43" s="38"/>
      <c r="F43" s="17" t="s">
        <v>14</v>
      </c>
      <c r="G43" s="19">
        <v>800</v>
      </c>
      <c r="H43" s="19">
        <v>800</v>
      </c>
      <c r="I43" s="38"/>
      <c r="J43" s="38"/>
      <c r="K43" s="38"/>
      <c r="L43" s="38"/>
    </row>
    <row r="44" spans="1:12" ht="17.25" customHeight="1" x14ac:dyDescent="0.25">
      <c r="A44" s="38"/>
      <c r="B44" s="34"/>
      <c r="C44" s="34"/>
      <c r="D44" s="38"/>
      <c r="E44" s="38"/>
      <c r="F44" s="17" t="s">
        <v>15</v>
      </c>
      <c r="G44" s="13"/>
      <c r="H44" s="13"/>
      <c r="I44" s="38"/>
      <c r="J44" s="38"/>
      <c r="K44" s="38"/>
      <c r="L44" s="38"/>
    </row>
    <row r="45" spans="1:12" ht="17.25" customHeight="1" x14ac:dyDescent="0.25">
      <c r="A45" s="50" t="s">
        <v>91</v>
      </c>
      <c r="B45" s="52" t="s">
        <v>16</v>
      </c>
      <c r="C45" s="52" t="s">
        <v>92</v>
      </c>
      <c r="D45" s="50" t="s">
        <v>93</v>
      </c>
      <c r="E45" s="50" t="s">
        <v>56</v>
      </c>
      <c r="F45" s="17" t="s">
        <v>12</v>
      </c>
      <c r="G45" s="19">
        <v>4200</v>
      </c>
      <c r="H45" s="19">
        <v>4200</v>
      </c>
      <c r="I45" s="50" t="s">
        <v>87</v>
      </c>
      <c r="J45" s="50" t="s">
        <v>94</v>
      </c>
      <c r="K45" s="50" t="s">
        <v>95</v>
      </c>
      <c r="L45" s="50" t="s">
        <v>96</v>
      </c>
    </row>
    <row r="46" spans="1:12" ht="17.25" customHeight="1" x14ac:dyDescent="0.25">
      <c r="A46" s="38"/>
      <c r="B46" s="34"/>
      <c r="C46" s="34"/>
      <c r="D46" s="38"/>
      <c r="E46" s="38"/>
      <c r="F46" s="18" t="s">
        <v>18</v>
      </c>
      <c r="G46" s="19"/>
      <c r="H46" s="19">
        <v>628</v>
      </c>
      <c r="I46" s="38"/>
      <c r="J46" s="38"/>
      <c r="K46" s="38"/>
      <c r="L46" s="38"/>
    </row>
    <row r="47" spans="1:12" ht="17.25" customHeight="1" x14ac:dyDescent="0.25">
      <c r="A47" s="38"/>
      <c r="B47" s="34"/>
      <c r="C47" s="34"/>
      <c r="D47" s="38"/>
      <c r="E47" s="38"/>
      <c r="F47" s="17" t="s">
        <v>13</v>
      </c>
      <c r="G47" s="19">
        <v>4200</v>
      </c>
      <c r="H47" s="19">
        <f>G47-H46</f>
        <v>3572</v>
      </c>
      <c r="I47" s="38"/>
      <c r="J47" s="38"/>
      <c r="K47" s="38"/>
      <c r="L47" s="38"/>
    </row>
    <row r="48" spans="1:12" ht="17.25" customHeight="1" x14ac:dyDescent="0.25">
      <c r="A48" s="38"/>
      <c r="B48" s="34"/>
      <c r="C48" s="34"/>
      <c r="D48" s="38"/>
      <c r="E48" s="38"/>
      <c r="F48" s="17" t="s">
        <v>14</v>
      </c>
      <c r="G48" s="20"/>
      <c r="H48" s="20"/>
      <c r="I48" s="38"/>
      <c r="J48" s="38"/>
      <c r="K48" s="38"/>
      <c r="L48" s="38"/>
    </row>
    <row r="49" spans="1:12" ht="17.25" customHeight="1" x14ac:dyDescent="0.25">
      <c r="A49" s="38"/>
      <c r="B49" s="34"/>
      <c r="C49" s="34"/>
      <c r="D49" s="38"/>
      <c r="E49" s="38"/>
      <c r="F49" s="17" t="s">
        <v>15</v>
      </c>
      <c r="G49" s="20"/>
      <c r="H49" s="20"/>
      <c r="I49" s="38"/>
      <c r="J49" s="38"/>
      <c r="K49" s="38"/>
      <c r="L49" s="38"/>
    </row>
    <row r="50" spans="1:12" ht="17.25" customHeight="1" x14ac:dyDescent="0.25">
      <c r="A50" s="50" t="s">
        <v>97</v>
      </c>
      <c r="B50" s="52" t="s">
        <v>16</v>
      </c>
      <c r="C50" s="52" t="s">
        <v>98</v>
      </c>
      <c r="D50" s="50" t="s">
        <v>99</v>
      </c>
      <c r="E50" s="50" t="s">
        <v>64</v>
      </c>
      <c r="F50" s="17" t="s">
        <v>12</v>
      </c>
      <c r="G50" s="19">
        <v>5000</v>
      </c>
      <c r="H50" s="19">
        <v>5000</v>
      </c>
      <c r="I50" s="50" t="s">
        <v>100</v>
      </c>
      <c r="J50" s="50" t="s">
        <v>101</v>
      </c>
      <c r="K50" s="50" t="s">
        <v>102</v>
      </c>
      <c r="L50" s="50" t="s">
        <v>103</v>
      </c>
    </row>
    <row r="51" spans="1:12" ht="17.25" customHeight="1" x14ac:dyDescent="0.25">
      <c r="A51" s="38"/>
      <c r="B51" s="34"/>
      <c r="C51" s="34"/>
      <c r="D51" s="38"/>
      <c r="E51" s="38"/>
      <c r="F51" s="18" t="s">
        <v>18</v>
      </c>
      <c r="G51" s="19"/>
      <c r="H51" s="19">
        <v>831</v>
      </c>
      <c r="I51" s="38"/>
      <c r="J51" s="38"/>
      <c r="K51" s="38"/>
      <c r="L51" s="38"/>
    </row>
    <row r="52" spans="1:12" ht="17.25" customHeight="1" x14ac:dyDescent="0.25">
      <c r="A52" s="38"/>
      <c r="B52" s="34"/>
      <c r="C52" s="34"/>
      <c r="D52" s="38"/>
      <c r="E52" s="38"/>
      <c r="F52" s="17" t="s">
        <v>13</v>
      </c>
      <c r="G52" s="19">
        <v>5000</v>
      </c>
      <c r="H52" s="19">
        <f>G52-H51</f>
        <v>4169</v>
      </c>
      <c r="I52" s="38"/>
      <c r="J52" s="38"/>
      <c r="K52" s="38"/>
      <c r="L52" s="38"/>
    </row>
    <row r="53" spans="1:12" ht="17.25" customHeight="1" x14ac:dyDescent="0.25">
      <c r="A53" s="38"/>
      <c r="B53" s="34"/>
      <c r="C53" s="34"/>
      <c r="D53" s="38"/>
      <c r="E53" s="38"/>
      <c r="F53" s="17" t="s">
        <v>14</v>
      </c>
      <c r="G53" s="20"/>
      <c r="H53" s="20"/>
      <c r="I53" s="38"/>
      <c r="J53" s="38"/>
      <c r="K53" s="38"/>
      <c r="L53" s="38"/>
    </row>
    <row r="54" spans="1:12" ht="17.25" customHeight="1" x14ac:dyDescent="0.25">
      <c r="A54" s="38"/>
      <c r="B54" s="34"/>
      <c r="C54" s="34"/>
      <c r="D54" s="38"/>
      <c r="E54" s="38"/>
      <c r="F54" s="17" t="s">
        <v>15</v>
      </c>
      <c r="G54" s="20"/>
      <c r="H54" s="20"/>
      <c r="I54" s="38"/>
      <c r="J54" s="38"/>
      <c r="K54" s="38"/>
      <c r="L54" s="38"/>
    </row>
    <row r="55" spans="1:12" ht="17.25" customHeight="1" x14ac:dyDescent="0.25">
      <c r="A55" s="50" t="s">
        <v>104</v>
      </c>
      <c r="B55" s="52" t="s">
        <v>16</v>
      </c>
      <c r="C55" s="52" t="s">
        <v>54</v>
      </c>
      <c r="D55" s="50" t="s">
        <v>105</v>
      </c>
      <c r="E55" s="50" t="s">
        <v>56</v>
      </c>
      <c r="F55" s="17" t="s">
        <v>12</v>
      </c>
      <c r="G55" s="19">
        <v>2100</v>
      </c>
      <c r="H55" s="19">
        <v>2100</v>
      </c>
      <c r="I55" s="50" t="s">
        <v>106</v>
      </c>
      <c r="J55" s="50" t="s">
        <v>107</v>
      </c>
      <c r="K55" s="50" t="s">
        <v>108</v>
      </c>
      <c r="L55" s="50" t="s">
        <v>109</v>
      </c>
    </row>
    <row r="56" spans="1:12" ht="17.25" customHeight="1" x14ac:dyDescent="0.25">
      <c r="A56" s="38"/>
      <c r="B56" s="34"/>
      <c r="C56" s="34"/>
      <c r="D56" s="38"/>
      <c r="E56" s="38"/>
      <c r="F56" s="18" t="s">
        <v>18</v>
      </c>
      <c r="G56" s="19"/>
      <c r="H56" s="19">
        <v>417</v>
      </c>
      <c r="I56" s="38"/>
      <c r="J56" s="38"/>
      <c r="K56" s="38"/>
      <c r="L56" s="38"/>
    </row>
    <row r="57" spans="1:12" ht="17.25" customHeight="1" x14ac:dyDescent="0.25">
      <c r="A57" s="38"/>
      <c r="B57" s="34"/>
      <c r="C57" s="34"/>
      <c r="D57" s="38"/>
      <c r="E57" s="38"/>
      <c r="F57" s="17" t="s">
        <v>13</v>
      </c>
      <c r="G57" s="19">
        <v>2100</v>
      </c>
      <c r="H57" s="19">
        <f>G57-H56</f>
        <v>1683</v>
      </c>
      <c r="I57" s="38"/>
      <c r="J57" s="38"/>
      <c r="K57" s="38"/>
      <c r="L57" s="38"/>
    </row>
    <row r="58" spans="1:12" ht="17.25" customHeight="1" x14ac:dyDescent="0.25">
      <c r="A58" s="38"/>
      <c r="B58" s="34"/>
      <c r="C58" s="34"/>
      <c r="D58" s="38"/>
      <c r="E58" s="38"/>
      <c r="F58" s="17" t="s">
        <v>14</v>
      </c>
      <c r="G58" s="20"/>
      <c r="H58" s="20"/>
      <c r="I58" s="38"/>
      <c r="J58" s="38"/>
      <c r="K58" s="38"/>
      <c r="L58" s="38"/>
    </row>
    <row r="59" spans="1:12" ht="17.25" customHeight="1" x14ac:dyDescent="0.25">
      <c r="A59" s="38"/>
      <c r="B59" s="34"/>
      <c r="C59" s="34"/>
      <c r="D59" s="38"/>
      <c r="E59" s="38"/>
      <c r="F59" s="17" t="s">
        <v>15</v>
      </c>
      <c r="G59" s="20"/>
      <c r="H59" s="20"/>
      <c r="I59" s="38"/>
      <c r="J59" s="38"/>
      <c r="K59" s="38"/>
      <c r="L59" s="38"/>
    </row>
    <row r="60" spans="1:12" ht="20.100000000000001" customHeight="1" x14ac:dyDescent="0.25">
      <c r="A60" s="50" t="s">
        <v>110</v>
      </c>
      <c r="B60" s="52" t="s">
        <v>16</v>
      </c>
      <c r="C60" s="52" t="s">
        <v>111</v>
      </c>
      <c r="D60" s="50" t="s">
        <v>112</v>
      </c>
      <c r="E60" s="50" t="s">
        <v>56</v>
      </c>
      <c r="F60" s="17" t="s">
        <v>12</v>
      </c>
      <c r="G60" s="19">
        <v>800</v>
      </c>
      <c r="H60" s="19">
        <v>800</v>
      </c>
      <c r="I60" s="50" t="s">
        <v>113</v>
      </c>
      <c r="J60" s="50" t="s">
        <v>114</v>
      </c>
      <c r="K60" s="50" t="s">
        <v>115</v>
      </c>
      <c r="L60" s="50" t="s">
        <v>116</v>
      </c>
    </row>
    <row r="61" spans="1:12" ht="20.100000000000001" customHeight="1" x14ac:dyDescent="0.25">
      <c r="A61" s="38"/>
      <c r="B61" s="34"/>
      <c r="C61" s="34"/>
      <c r="D61" s="38"/>
      <c r="E61" s="38"/>
      <c r="F61" s="18" t="s">
        <v>18</v>
      </c>
      <c r="G61" s="19"/>
      <c r="H61" s="19">
        <v>158</v>
      </c>
      <c r="I61" s="38"/>
      <c r="J61" s="38"/>
      <c r="K61" s="38"/>
      <c r="L61" s="38"/>
    </row>
    <row r="62" spans="1:12" ht="20.100000000000001" customHeight="1" x14ac:dyDescent="0.25">
      <c r="A62" s="38"/>
      <c r="B62" s="34"/>
      <c r="C62" s="34"/>
      <c r="D62" s="38"/>
      <c r="E62" s="38"/>
      <c r="F62" s="17" t="s">
        <v>13</v>
      </c>
      <c r="G62" s="19">
        <f>G60-G63</f>
        <v>500</v>
      </c>
      <c r="H62" s="19">
        <f>G62-H61</f>
        <v>342</v>
      </c>
      <c r="I62" s="38"/>
      <c r="J62" s="38"/>
      <c r="K62" s="38"/>
      <c r="L62" s="38"/>
    </row>
    <row r="63" spans="1:12" ht="20.100000000000001" customHeight="1" x14ac:dyDescent="0.25">
      <c r="A63" s="38"/>
      <c r="B63" s="34"/>
      <c r="C63" s="34"/>
      <c r="D63" s="38"/>
      <c r="E63" s="38"/>
      <c r="F63" s="17" t="s">
        <v>14</v>
      </c>
      <c r="G63" s="19">
        <v>300</v>
      </c>
      <c r="H63" s="19">
        <v>300</v>
      </c>
      <c r="I63" s="38"/>
      <c r="J63" s="38"/>
      <c r="K63" s="38"/>
      <c r="L63" s="38"/>
    </row>
    <row r="64" spans="1:12" ht="20.100000000000001" customHeight="1" x14ac:dyDescent="0.25">
      <c r="A64" s="38"/>
      <c r="B64" s="34"/>
      <c r="C64" s="34"/>
      <c r="D64" s="38"/>
      <c r="E64" s="38"/>
      <c r="F64" s="17" t="s">
        <v>15</v>
      </c>
      <c r="G64" s="20"/>
      <c r="H64" s="20"/>
      <c r="I64" s="38"/>
      <c r="J64" s="38"/>
      <c r="K64" s="38"/>
      <c r="L64" s="38"/>
    </row>
    <row r="65" spans="1:12" ht="24.95" customHeight="1" x14ac:dyDescent="0.25">
      <c r="A65" s="50" t="s">
        <v>117</v>
      </c>
      <c r="B65" s="52" t="s">
        <v>16</v>
      </c>
      <c r="C65" s="52" t="s">
        <v>118</v>
      </c>
      <c r="D65" s="50" t="s">
        <v>119</v>
      </c>
      <c r="E65" s="50" t="s">
        <v>56</v>
      </c>
      <c r="F65" s="17" t="s">
        <v>12</v>
      </c>
      <c r="G65" s="19">
        <v>1420</v>
      </c>
      <c r="H65" s="19">
        <v>1420</v>
      </c>
      <c r="I65" s="50" t="s">
        <v>120</v>
      </c>
      <c r="J65" s="50" t="s">
        <v>121</v>
      </c>
      <c r="K65" s="50" t="s">
        <v>122</v>
      </c>
      <c r="L65" s="50" t="s">
        <v>123</v>
      </c>
    </row>
    <row r="66" spans="1:12" ht="24.95" customHeight="1" x14ac:dyDescent="0.25">
      <c r="A66" s="38"/>
      <c r="B66" s="34"/>
      <c r="C66" s="34"/>
      <c r="D66" s="38"/>
      <c r="E66" s="38"/>
      <c r="F66" s="18" t="s">
        <v>18</v>
      </c>
      <c r="G66" s="19"/>
      <c r="H66" s="19">
        <v>303</v>
      </c>
      <c r="I66" s="38"/>
      <c r="J66" s="38"/>
      <c r="K66" s="38"/>
      <c r="L66" s="38"/>
    </row>
    <row r="67" spans="1:12" ht="24.95" customHeight="1" x14ac:dyDescent="0.25">
      <c r="A67" s="38"/>
      <c r="B67" s="34"/>
      <c r="C67" s="34"/>
      <c r="D67" s="38"/>
      <c r="E67" s="38"/>
      <c r="F67" s="17" t="s">
        <v>13</v>
      </c>
      <c r="G67" s="19">
        <v>1420</v>
      </c>
      <c r="H67" s="19">
        <f>G67-H66</f>
        <v>1117</v>
      </c>
      <c r="I67" s="38"/>
      <c r="J67" s="38"/>
      <c r="K67" s="38"/>
      <c r="L67" s="38"/>
    </row>
    <row r="68" spans="1:12" ht="24.95" customHeight="1" x14ac:dyDescent="0.25">
      <c r="A68" s="38"/>
      <c r="B68" s="34"/>
      <c r="C68" s="34"/>
      <c r="D68" s="38"/>
      <c r="E68" s="38"/>
      <c r="F68" s="17" t="s">
        <v>14</v>
      </c>
      <c r="G68" s="20"/>
      <c r="H68" s="20"/>
      <c r="I68" s="38"/>
      <c r="J68" s="38"/>
      <c r="K68" s="38"/>
      <c r="L68" s="38"/>
    </row>
    <row r="69" spans="1:12" ht="24.95" customHeight="1" x14ac:dyDescent="0.25">
      <c r="A69" s="38"/>
      <c r="B69" s="34"/>
      <c r="C69" s="34"/>
      <c r="D69" s="38"/>
      <c r="E69" s="38"/>
      <c r="F69" s="17" t="s">
        <v>15</v>
      </c>
      <c r="G69" s="21"/>
      <c r="H69" s="21"/>
      <c r="I69" s="38"/>
      <c r="J69" s="38"/>
      <c r="K69" s="38"/>
      <c r="L69" s="38"/>
    </row>
    <row r="70" spans="1:12" ht="15" customHeight="1" x14ac:dyDescent="0.25"/>
    <row r="75" spans="1:12" ht="15" customHeight="1" x14ac:dyDescent="0.25"/>
    <row r="80" spans="1:12" ht="15" customHeight="1" x14ac:dyDescent="0.25"/>
    <row r="85" ht="15" customHeight="1" x14ac:dyDescent="0.25"/>
    <row r="90" ht="15" customHeight="1" x14ac:dyDescent="0.25"/>
    <row r="95" ht="15" customHeight="1" x14ac:dyDescent="0.25"/>
    <row r="100" ht="15" customHeight="1" x14ac:dyDescent="0.25"/>
    <row r="105" ht="15" customHeight="1" x14ac:dyDescent="0.25"/>
    <row r="110" ht="15" customHeight="1" x14ac:dyDescent="0.25"/>
    <row r="115" ht="15" customHeight="1" x14ac:dyDescent="0.25"/>
    <row r="120" ht="15" customHeight="1" x14ac:dyDescent="0.25"/>
    <row r="125" ht="15" customHeight="1" x14ac:dyDescent="0.25"/>
    <row r="130" ht="15" customHeight="1" x14ac:dyDescent="0.25"/>
    <row r="135" ht="15" customHeight="1" x14ac:dyDescent="0.25"/>
    <row r="140" ht="15" customHeight="1" x14ac:dyDescent="0.25"/>
    <row r="145" ht="15" customHeight="1" x14ac:dyDescent="0.25"/>
    <row r="150" ht="15" customHeight="1" x14ac:dyDescent="0.25"/>
    <row r="155" ht="15" customHeight="1" x14ac:dyDescent="0.25"/>
    <row r="160" ht="15" customHeight="1" x14ac:dyDescent="0.25"/>
    <row r="180" ht="15" customHeight="1" x14ac:dyDescent="0.25"/>
    <row r="190" ht="15" customHeight="1" x14ac:dyDescent="0.25"/>
  </sheetData>
  <mergeCells count="120">
    <mergeCell ref="L50:L54"/>
    <mergeCell ref="L55:L59"/>
    <mergeCell ref="L60:L64"/>
    <mergeCell ref="L65:L69"/>
    <mergeCell ref="L5:L9"/>
    <mergeCell ref="L10:L14"/>
    <mergeCell ref="L15:L19"/>
    <mergeCell ref="L20:L24"/>
    <mergeCell ref="L25:L29"/>
    <mergeCell ref="L30:L34"/>
    <mergeCell ref="L35:L39"/>
    <mergeCell ref="L40:L44"/>
    <mergeCell ref="L45:L49"/>
    <mergeCell ref="J65:J69"/>
    <mergeCell ref="K5:K9"/>
    <mergeCell ref="K10:K14"/>
    <mergeCell ref="K15:K19"/>
    <mergeCell ref="K20:K24"/>
    <mergeCell ref="K25:K29"/>
    <mergeCell ref="K30:K34"/>
    <mergeCell ref="K35:K39"/>
    <mergeCell ref="K40:K44"/>
    <mergeCell ref="K45:K49"/>
    <mergeCell ref="K50:K54"/>
    <mergeCell ref="K55:K59"/>
    <mergeCell ref="K60:K64"/>
    <mergeCell ref="K65:K69"/>
    <mergeCell ref="J20:J24"/>
    <mergeCell ref="J25:J29"/>
    <mergeCell ref="J30:J34"/>
    <mergeCell ref="J35:J39"/>
    <mergeCell ref="J40:J44"/>
    <mergeCell ref="J45:J49"/>
    <mergeCell ref="J50:J54"/>
    <mergeCell ref="J55:J59"/>
    <mergeCell ref="J60:J64"/>
    <mergeCell ref="E35:E39"/>
    <mergeCell ref="E40:E44"/>
    <mergeCell ref="E45:E49"/>
    <mergeCell ref="E50:E54"/>
    <mergeCell ref="E55:E59"/>
    <mergeCell ref="E60:E64"/>
    <mergeCell ref="E65:E69"/>
    <mergeCell ref="I5:I9"/>
    <mergeCell ref="I10:I14"/>
    <mergeCell ref="I15:I19"/>
    <mergeCell ref="I20:I24"/>
    <mergeCell ref="I25:I29"/>
    <mergeCell ref="I30:I34"/>
    <mergeCell ref="I35:I39"/>
    <mergeCell ref="I40:I44"/>
    <mergeCell ref="I45:I49"/>
    <mergeCell ref="I50:I54"/>
    <mergeCell ref="I55:I59"/>
    <mergeCell ref="I60:I64"/>
    <mergeCell ref="I65:I69"/>
    <mergeCell ref="C35:C39"/>
    <mergeCell ref="C40:C44"/>
    <mergeCell ref="C45:C49"/>
    <mergeCell ref="C50:C54"/>
    <mergeCell ref="C55:C59"/>
    <mergeCell ref="C60:C64"/>
    <mergeCell ref="C65:C69"/>
    <mergeCell ref="D5:D9"/>
    <mergeCell ref="D10:D14"/>
    <mergeCell ref="D15:D19"/>
    <mergeCell ref="D20:D24"/>
    <mergeCell ref="D25:D29"/>
    <mergeCell ref="D30:D34"/>
    <mergeCell ref="D35:D39"/>
    <mergeCell ref="D40:D44"/>
    <mergeCell ref="D45:D49"/>
    <mergeCell ref="D50:D54"/>
    <mergeCell ref="D55:D59"/>
    <mergeCell ref="D60:D64"/>
    <mergeCell ref="D65:D69"/>
    <mergeCell ref="A35:A39"/>
    <mergeCell ref="A40:A44"/>
    <mergeCell ref="A45:A49"/>
    <mergeCell ref="A50:A54"/>
    <mergeCell ref="A55:A59"/>
    <mergeCell ref="A60:A64"/>
    <mergeCell ref="A65:A69"/>
    <mergeCell ref="B5:B9"/>
    <mergeCell ref="B10:B14"/>
    <mergeCell ref="B15:B19"/>
    <mergeCell ref="B20:B24"/>
    <mergeCell ref="B25:B29"/>
    <mergeCell ref="B30:B34"/>
    <mergeCell ref="B35:B39"/>
    <mergeCell ref="B40:B44"/>
    <mergeCell ref="B45:B49"/>
    <mergeCell ref="B50:B54"/>
    <mergeCell ref="B55:B59"/>
    <mergeCell ref="B60:B64"/>
    <mergeCell ref="B65:B69"/>
    <mergeCell ref="A1:C1"/>
    <mergeCell ref="A2:L2"/>
    <mergeCell ref="A3:L3"/>
    <mergeCell ref="A5:A9"/>
    <mergeCell ref="A10:A14"/>
    <mergeCell ref="A15:A19"/>
    <mergeCell ref="A20:A24"/>
    <mergeCell ref="A25:A29"/>
    <mergeCell ref="A30:A34"/>
    <mergeCell ref="C5:C9"/>
    <mergeCell ref="C10:C14"/>
    <mergeCell ref="C15:C19"/>
    <mergeCell ref="C20:C24"/>
    <mergeCell ref="C25:C29"/>
    <mergeCell ref="C30:C34"/>
    <mergeCell ref="E5:E9"/>
    <mergeCell ref="E10:E14"/>
    <mergeCell ref="E15:E19"/>
    <mergeCell ref="E20:E24"/>
    <mergeCell ref="E25:E29"/>
    <mergeCell ref="E30:E34"/>
    <mergeCell ref="J5:J9"/>
    <mergeCell ref="J10:J14"/>
    <mergeCell ref="J15:J19"/>
  </mergeCells>
  <phoneticPr fontId="25" type="noConversion"/>
  <printOptions horizontalCentered="1"/>
  <pageMargins left="0.43263888888888902" right="0.23611111111111099" top="0.74791666666666701" bottom="0.55069444444444404" header="0.31458333333333299" footer="0.31458333333333299"/>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F12"/>
  <sheetViews>
    <sheetView workbookViewId="0">
      <selection activeCell="E12" sqref="E12"/>
    </sheetView>
  </sheetViews>
  <sheetFormatPr defaultColWidth="9" defaultRowHeight="13.5" x14ac:dyDescent="0.15"/>
  <sheetData>
    <row r="2" spans="3:6" x14ac:dyDescent="0.15">
      <c r="C2" t="s">
        <v>124</v>
      </c>
      <c r="D2" t="s">
        <v>5</v>
      </c>
    </row>
    <row r="3" spans="3:6" x14ac:dyDescent="0.15">
      <c r="C3">
        <v>10616</v>
      </c>
      <c r="D3">
        <v>10000</v>
      </c>
      <c r="E3">
        <f>SUM(C3:D3)</f>
        <v>20616</v>
      </c>
      <c r="F3">
        <v>20616</v>
      </c>
    </row>
    <row r="4" spans="3:6" x14ac:dyDescent="0.15">
      <c r="C4">
        <v>8325</v>
      </c>
      <c r="D4">
        <v>4500</v>
      </c>
      <c r="E4">
        <f t="shared" ref="E4:E11" si="0">SUM(C4:D4)</f>
        <v>12825</v>
      </c>
      <c r="F4">
        <v>12825</v>
      </c>
    </row>
    <row r="5" spans="3:6" x14ac:dyDescent="0.15">
      <c r="C5">
        <v>38000</v>
      </c>
      <c r="D5">
        <v>0</v>
      </c>
      <c r="E5">
        <f t="shared" si="0"/>
        <v>38000</v>
      </c>
      <c r="F5">
        <v>38000</v>
      </c>
    </row>
    <row r="6" spans="3:6" x14ac:dyDescent="0.15">
      <c r="C6">
        <v>10293</v>
      </c>
      <c r="D6">
        <v>9000</v>
      </c>
      <c r="E6">
        <f t="shared" si="0"/>
        <v>19293</v>
      </c>
      <c r="F6">
        <v>19293</v>
      </c>
    </row>
    <row r="7" spans="3:6" x14ac:dyDescent="0.15">
      <c r="C7">
        <v>1480</v>
      </c>
      <c r="D7">
        <v>1000</v>
      </c>
      <c r="E7">
        <f t="shared" si="0"/>
        <v>2480</v>
      </c>
      <c r="F7">
        <v>2480</v>
      </c>
    </row>
    <row r="8" spans="3:6" x14ac:dyDescent="0.15">
      <c r="C8">
        <v>3097</v>
      </c>
      <c r="D8">
        <v>0</v>
      </c>
      <c r="E8">
        <f t="shared" si="0"/>
        <v>3097</v>
      </c>
      <c r="F8">
        <v>3097</v>
      </c>
    </row>
    <row r="9" spans="3:6" x14ac:dyDescent="0.15">
      <c r="C9">
        <v>5737</v>
      </c>
      <c r="D9">
        <v>3000</v>
      </c>
      <c r="E9">
        <f t="shared" si="0"/>
        <v>8737</v>
      </c>
      <c r="F9">
        <v>8737</v>
      </c>
    </row>
    <row r="10" spans="3:6" x14ac:dyDescent="0.15">
      <c r="C10">
        <v>2203</v>
      </c>
      <c r="D10">
        <v>0</v>
      </c>
      <c r="E10">
        <f t="shared" si="0"/>
        <v>2203</v>
      </c>
      <c r="F10">
        <v>2203</v>
      </c>
    </row>
    <row r="11" spans="3:6" x14ac:dyDescent="0.15">
      <c r="C11" s="1">
        <f>SUM(C3:C10)</f>
        <v>79751</v>
      </c>
      <c r="D11" s="1">
        <f>SUM(D3:D10)</f>
        <v>27500</v>
      </c>
      <c r="E11">
        <f t="shared" si="0"/>
        <v>107251</v>
      </c>
      <c r="F11">
        <f>SUM(F3:F10)</f>
        <v>107251</v>
      </c>
    </row>
    <row r="12" spans="3:6" x14ac:dyDescent="0.15">
      <c r="D12">
        <f>C11+D11</f>
        <v>107251</v>
      </c>
      <c r="E12">
        <f>D12-F11</f>
        <v>0</v>
      </c>
    </row>
  </sheetData>
  <phoneticPr fontId="25"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3</vt:i4>
      </vt:variant>
    </vt:vector>
  </HeadingPairs>
  <TitlesOfParts>
    <vt:vector size="6" baseType="lpstr">
      <vt:lpstr>Sheet2</vt:lpstr>
      <vt:lpstr>贷款贴息</vt:lpstr>
      <vt:lpstr>Sheet1</vt:lpstr>
      <vt:lpstr>贷款贴息!Print_Area</vt:lpstr>
      <vt:lpstr>Sheet2!Print_Titles</vt:lpstr>
      <vt:lpstr>贷款贴息!Print_Titles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宁建群</cp:lastModifiedBy>
  <cp:lastPrinted>2020-04-26T02:56:31Z</cp:lastPrinted>
  <dcterms:created xsi:type="dcterms:W3CDTF">2006-09-16T00:00:00Z</dcterms:created>
  <dcterms:modified xsi:type="dcterms:W3CDTF">2020-04-26T02:56:33Z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2052-11.1.0.9292</vt:lpwstr>
  </property>
</Properties>
</file>